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AVNE OBJAVE (DO 20OG)\"/>
    </mc:Choice>
  </mc:AlternateContent>
  <xr:revisionPtr revIDLastSave="0" documentId="13_ncr:1_{CE6944FE-A909-4538-9981-57F39B09EED1}" xr6:coauthVersionLast="37" xr6:coauthVersionMax="37" xr10:uidLastSave="{00000000-0000-0000-0000-000000000000}"/>
  <bookViews>
    <workbookView xWindow="0" yWindow="0" windowWidth="28800" windowHeight="11625" activeTab="1" xr2:uid="{10FC9CB2-5E49-4339-9713-912151362D05}"/>
  </bookViews>
  <sheets>
    <sheet name="List1" sheetId="1" r:id="rId1"/>
    <sheet name="Lis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B16" i="2"/>
  <c r="B11" i="2"/>
  <c r="B15" i="2"/>
  <c r="D12" i="1"/>
  <c r="D20" i="1"/>
  <c r="D11" i="1"/>
  <c r="D10" i="1"/>
  <c r="D19" i="1"/>
  <c r="D9" i="1"/>
</calcChain>
</file>

<file path=xl/sharedStrings.xml><?xml version="1.0" encoding="utf-8"?>
<sst xmlns="http://schemas.openxmlformats.org/spreadsheetml/2006/main" count="88" uniqueCount="58">
  <si>
    <t>Kategorija 1</t>
  </si>
  <si>
    <t xml:space="preserve">NAZIV PRIMATELJA </t>
  </si>
  <si>
    <t xml:space="preserve">OIB PRIMATELJA </t>
  </si>
  <si>
    <t xml:space="preserve">SJEDIŠTE/PREBIVALIŠTE (GRAD/OPĆINA) PRIMATELJA </t>
  </si>
  <si>
    <t>UKUPAN IZNOS ISPLATE PO PRIMATELJU SRED.U RAZDO.IZVJ.*</t>
  </si>
  <si>
    <t xml:space="preserve">NAZIV ISPLATITELJA </t>
  </si>
  <si>
    <t xml:space="preserve">VRSTA RASHODA  IZDATAKA </t>
  </si>
  <si>
    <t>OŠ PUJANKI</t>
  </si>
  <si>
    <t>3211, SLUŽBENA PUTOVANJA</t>
  </si>
  <si>
    <t xml:space="preserve">*Ukupan iznos zbirne isplate po vrsti primanja u razdoblju izvještavanja u službenoj valuti Republike Hrvatske </t>
  </si>
  <si>
    <t>Ravnatelj:</t>
  </si>
  <si>
    <t>-------------------------</t>
  </si>
  <si>
    <t>Branimir Glavinović</t>
  </si>
  <si>
    <t>JAVNA OBJAVA INFORMACIJA O PRORAČUNSKOJ POTROŠNJI</t>
  </si>
  <si>
    <t>JAVNA OBJAVA INFORMACIJA O PRORAČUNSKOJ POTROŠNJI                                              USTANOVA OŠ PUJANKI,  OIB: 73683394479</t>
  </si>
  <si>
    <t>USTANOVA OŠ PUJANKI,  OIB: 73683394479</t>
  </si>
  <si>
    <t>Kategorija 2</t>
  </si>
  <si>
    <t>NAZIV ISPLATITELJA</t>
  </si>
  <si>
    <t>ISPLAĆENI IZNOS *</t>
  </si>
  <si>
    <t>3111, BRUTO PLAĆE ZA REDOVAN RAD (BEZ BOLOVANJA NA TERET HZZO)</t>
  </si>
  <si>
    <t>3237, INTELEKTUALNE I OSOBNE USLUGE</t>
  </si>
  <si>
    <t>3132, DOPRINOSI ZA OBVEZNO ZDRAVSTVENO OSIGURANJE</t>
  </si>
  <si>
    <t>3121, OSTALI RASHODI ZA ZAPOSLENE (REGRES, MATERIJALNA PRAVA)</t>
  </si>
  <si>
    <t>3212, NAKNADE ZA PRIJEVOZ, ZA RAD NA TERENU I ODVOJENI ŽIVOT</t>
  </si>
  <si>
    <t>DUKAT D.D.</t>
  </si>
  <si>
    <t>MESNA INDUSTRIJA BRAĆA PIVAC D.O.O</t>
  </si>
  <si>
    <t>VAGROS SPLIT D.O.O.</t>
  </si>
  <si>
    <t>VRGORAC</t>
  </si>
  <si>
    <t>3222, MATERIJAL I SIROVINE (NAMIRNICE)</t>
  </si>
  <si>
    <t>25457712630</t>
  </si>
  <si>
    <t>ZAGREB</t>
  </si>
  <si>
    <t>12392876441</t>
  </si>
  <si>
    <t>SPLIT</t>
  </si>
  <si>
    <t> 59369289798</t>
  </si>
  <si>
    <t>BABIĆ PEKARA D.O.O</t>
  </si>
  <si>
    <t>KOZJAK DVA D.O.O</t>
  </si>
  <si>
    <t> 85962001222</t>
  </si>
  <si>
    <t>KAŠTEL KAMBELOVAC</t>
  </si>
  <si>
    <t>VINDIJA D.O.O</t>
  </si>
  <si>
    <t>VARAŽDIN</t>
  </si>
  <si>
    <t xml:space="preserve">Razdoblje: srpanj 2026. godine </t>
  </si>
  <si>
    <t>JADRAN MORSKI RIBOLOV</t>
  </si>
  <si>
    <t> 83802015851</t>
  </si>
  <si>
    <t>TKON</t>
  </si>
  <si>
    <t>M LINE</t>
  </si>
  <si>
    <t>KLJENAK</t>
  </si>
  <si>
    <t>3231,USLUGE PRIJEVOZA</t>
  </si>
  <si>
    <t>MEMORANDUM</t>
  </si>
  <si>
    <t>GRAFIS</t>
  </si>
  <si>
    <t> 12568982024</t>
  </si>
  <si>
    <t>ŽRNOVNICA</t>
  </si>
  <si>
    <t> 83993960985</t>
  </si>
  <si>
    <t xml:space="preserve">PUČKO OTVORENO UČILIŠTE </t>
  </si>
  <si>
    <t>IMOTSKI</t>
  </si>
  <si>
    <t>3812, TEKUĆE DONACIJE U NARAVI</t>
  </si>
  <si>
    <t>3239, OSTALE USLUGE</t>
  </si>
  <si>
    <t>NOVI DVOR UGLJAN D.O.O</t>
  </si>
  <si>
    <t>UGLJAN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</si>
</sst>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4D5156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4" fillId="0" borderId="0" xfId="0" applyFont="1"/>
    <xf numFmtId="4" fontId="2" fillId="0" borderId="0" xfId="0" applyNumberFormat="1" applyFont="1"/>
    <xf numFmtId="0" fontId="5" fillId="0" borderId="0" xfId="0" applyFont="1"/>
    <xf numFmtId="0" fontId="2" fillId="0" borderId="0" xfId="0" quotePrefix="1" applyFont="1"/>
    <xf numFmtId="0" fontId="7" fillId="0" borderId="0" xfId="0" applyFont="1"/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/>
    <xf numFmtId="0" fontId="10" fillId="2" borderId="0" xfId="0" applyNumberFormat="1" applyFont="1" applyFill="1" applyBorder="1" applyAlignment="1" applyProtection="1">
      <alignment horizontal="left" vertical="center" wrapText="1"/>
    </xf>
    <xf numFmtId="4" fontId="11" fillId="0" borderId="0" xfId="0" applyNumberFormat="1" applyFont="1"/>
    <xf numFmtId="4" fontId="13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4" fontId="10" fillId="0" borderId="0" xfId="0" applyNumberFormat="1" applyFont="1"/>
    <xf numFmtId="0" fontId="8" fillId="2" borderId="1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0" borderId="1" xfId="1" applyFont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vjera.hr/tvrtka/pucko-otvoreno-uciliste-imotsk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1878-925C-4042-8033-1A36FABB0D83}">
  <dimension ref="A1:G28"/>
  <sheetViews>
    <sheetView topLeftCell="A7" zoomScaleNormal="100" workbookViewId="0">
      <selection activeCell="A15" sqref="A15:B15"/>
    </sheetView>
  </sheetViews>
  <sheetFormatPr defaultRowHeight="15" x14ac:dyDescent="0.25"/>
  <cols>
    <col min="1" max="1" width="68.5703125" customWidth="1"/>
    <col min="2" max="2" width="35.7109375" customWidth="1"/>
    <col min="3" max="3" width="38.28515625" customWidth="1"/>
    <col min="4" max="4" width="33.85546875" style="23" customWidth="1"/>
    <col min="5" max="5" width="33.42578125" customWidth="1"/>
    <col min="6" max="6" width="47.42578125" customWidth="1"/>
  </cols>
  <sheetData>
    <row r="1" spans="1:7" ht="8.25" customHeight="1" x14ac:dyDescent="0.25"/>
    <row r="2" spans="1:7" hidden="1" x14ac:dyDescent="0.25"/>
    <row r="3" spans="1:7" ht="18.75" hidden="1" x14ac:dyDescent="0.25">
      <c r="B3" s="37"/>
      <c r="C3" s="37"/>
      <c r="D3" s="37"/>
      <c r="E3" s="37"/>
      <c r="F3" s="37"/>
      <c r="G3" s="37"/>
    </row>
    <row r="4" spans="1:7" ht="62.25" customHeight="1" x14ac:dyDescent="0.25">
      <c r="A4" s="1"/>
      <c r="B4" s="37" t="s">
        <v>14</v>
      </c>
      <c r="C4" s="37"/>
      <c r="D4" s="37"/>
      <c r="E4" s="1"/>
      <c r="F4" s="1"/>
    </row>
    <row r="5" spans="1:7" ht="18.75" x14ac:dyDescent="0.3">
      <c r="A5" s="38" t="s">
        <v>40</v>
      </c>
      <c r="B5" s="39"/>
      <c r="C5" s="39"/>
      <c r="D5" s="39"/>
      <c r="E5" s="39"/>
      <c r="F5" s="39"/>
    </row>
    <row r="6" spans="1:7" ht="18.75" x14ac:dyDescent="0.25">
      <c r="A6" s="17" t="s">
        <v>0</v>
      </c>
      <c r="B6" s="1"/>
      <c r="C6" s="1"/>
      <c r="D6" s="24"/>
      <c r="E6" s="1"/>
      <c r="F6" s="1"/>
    </row>
    <row r="7" spans="1:7" ht="56.25" x14ac:dyDescent="0.25">
      <c r="A7" s="2" t="s">
        <v>1</v>
      </c>
      <c r="B7" s="2" t="s">
        <v>2</v>
      </c>
      <c r="C7" s="2" t="s">
        <v>3</v>
      </c>
      <c r="D7" s="25" t="s">
        <v>4</v>
      </c>
      <c r="E7" s="2" t="s">
        <v>5</v>
      </c>
      <c r="F7" s="2" t="s">
        <v>6</v>
      </c>
    </row>
    <row r="8" spans="1:7" ht="15.75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</row>
    <row r="9" spans="1:7" ht="31.5" customHeight="1" x14ac:dyDescent="0.25">
      <c r="A9" s="28" t="s">
        <v>24</v>
      </c>
      <c r="B9" s="30" t="s">
        <v>29</v>
      </c>
      <c r="C9" s="14" t="s">
        <v>30</v>
      </c>
      <c r="D9" s="31">
        <f>158.49</f>
        <v>158.49</v>
      </c>
      <c r="E9" s="31" t="s">
        <v>7</v>
      </c>
      <c r="F9" s="31" t="s">
        <v>28</v>
      </c>
    </row>
    <row r="10" spans="1:7" ht="31.5" customHeight="1" x14ac:dyDescent="0.25">
      <c r="A10" s="33" t="s">
        <v>26</v>
      </c>
      <c r="B10" s="30" t="s">
        <v>31</v>
      </c>
      <c r="C10" s="22" t="s">
        <v>32</v>
      </c>
      <c r="D10" s="14">
        <f>149.58</f>
        <v>149.58000000000001</v>
      </c>
      <c r="E10" s="31" t="s">
        <v>7</v>
      </c>
      <c r="F10" s="31" t="s">
        <v>28</v>
      </c>
    </row>
    <row r="11" spans="1:7" ht="32.25" customHeight="1" x14ac:dyDescent="0.25">
      <c r="A11" s="33" t="s">
        <v>25</v>
      </c>
      <c r="B11" s="28">
        <v>28128148322</v>
      </c>
      <c r="C11" s="22" t="s">
        <v>27</v>
      </c>
      <c r="D11" s="14">
        <f>200.13+83.77</f>
        <v>283.89999999999998</v>
      </c>
      <c r="E11" s="31" t="s">
        <v>7</v>
      </c>
      <c r="F11" s="31" t="s">
        <v>28</v>
      </c>
    </row>
    <row r="12" spans="1:7" ht="32.25" customHeight="1" x14ac:dyDescent="0.25">
      <c r="A12" s="33" t="s">
        <v>34</v>
      </c>
      <c r="B12" s="28" t="s">
        <v>33</v>
      </c>
      <c r="C12" s="22" t="s">
        <v>32</v>
      </c>
      <c r="D12" s="14">
        <f>3598.61+694.46</f>
        <v>4293.07</v>
      </c>
      <c r="E12" s="31" t="s">
        <v>7</v>
      </c>
      <c r="F12" s="31" t="s">
        <v>28</v>
      </c>
    </row>
    <row r="13" spans="1:7" ht="32.25" customHeight="1" x14ac:dyDescent="0.25">
      <c r="A13" s="33" t="s">
        <v>41</v>
      </c>
      <c r="B13" s="32" t="s">
        <v>42</v>
      </c>
      <c r="C13" s="22" t="s">
        <v>43</v>
      </c>
      <c r="D13" s="14">
        <v>86.95</v>
      </c>
      <c r="E13" s="31" t="s">
        <v>7</v>
      </c>
      <c r="F13" s="31" t="s">
        <v>8</v>
      </c>
    </row>
    <row r="14" spans="1:7" ht="32.25" customHeight="1" x14ac:dyDescent="0.25">
      <c r="A14" s="33" t="s">
        <v>44</v>
      </c>
      <c r="B14" s="32">
        <v>92574576677</v>
      </c>
      <c r="C14" s="22" t="s">
        <v>45</v>
      </c>
      <c r="D14" s="14">
        <v>500</v>
      </c>
      <c r="E14" s="31" t="s">
        <v>7</v>
      </c>
      <c r="F14" s="31" t="s">
        <v>46</v>
      </c>
    </row>
    <row r="15" spans="1:7" ht="32.25" customHeight="1" x14ac:dyDescent="0.25">
      <c r="A15" s="28" t="s">
        <v>56</v>
      </c>
      <c r="B15" s="32">
        <v>38202978531</v>
      </c>
      <c r="C15" s="22" t="s">
        <v>57</v>
      </c>
      <c r="D15" s="14">
        <v>114</v>
      </c>
      <c r="E15" s="31" t="s">
        <v>7</v>
      </c>
      <c r="F15" s="31" t="s">
        <v>8</v>
      </c>
    </row>
    <row r="16" spans="1:7" ht="32.25" customHeight="1" x14ac:dyDescent="0.25">
      <c r="A16" s="33" t="s">
        <v>52</v>
      </c>
      <c r="B16" s="43">
        <v>14817470559</v>
      </c>
      <c r="C16" s="22" t="s">
        <v>53</v>
      </c>
      <c r="D16" s="14">
        <v>100</v>
      </c>
      <c r="E16" s="31" t="s">
        <v>7</v>
      </c>
      <c r="F16" s="31" t="s">
        <v>55</v>
      </c>
    </row>
    <row r="17" spans="1:6" ht="32.25" customHeight="1" x14ac:dyDescent="0.25">
      <c r="A17" s="33" t="s">
        <v>47</v>
      </c>
      <c r="B17" s="32" t="s">
        <v>49</v>
      </c>
      <c r="C17" s="22" t="s">
        <v>50</v>
      </c>
      <c r="D17" s="14">
        <v>1044</v>
      </c>
      <c r="E17" s="31" t="s">
        <v>7</v>
      </c>
      <c r="F17" s="31" t="s">
        <v>54</v>
      </c>
    </row>
    <row r="18" spans="1:6" ht="32.25" customHeight="1" x14ac:dyDescent="0.25">
      <c r="A18" s="33" t="s">
        <v>48</v>
      </c>
      <c r="B18" s="32" t="s">
        <v>51</v>
      </c>
      <c r="C18" s="22" t="s">
        <v>32</v>
      </c>
      <c r="D18" s="14">
        <v>4937.3999999999996</v>
      </c>
      <c r="E18" s="31" t="s">
        <v>7</v>
      </c>
      <c r="F18" s="31" t="s">
        <v>55</v>
      </c>
    </row>
    <row r="19" spans="1:6" ht="32.25" customHeight="1" x14ac:dyDescent="0.25">
      <c r="A19" s="33" t="s">
        <v>38</v>
      </c>
      <c r="B19" s="32">
        <v>80096790804</v>
      </c>
      <c r="C19" s="22" t="s">
        <v>39</v>
      </c>
      <c r="D19" s="14">
        <f>180+423.69+191.19</f>
        <v>794.88000000000011</v>
      </c>
      <c r="E19" s="31" t="s">
        <v>7</v>
      </c>
      <c r="F19" s="31" t="s">
        <v>28</v>
      </c>
    </row>
    <row r="20" spans="1:6" ht="32.25" customHeight="1" x14ac:dyDescent="0.25">
      <c r="A20" s="34" t="s">
        <v>35</v>
      </c>
      <c r="B20" s="32" t="s">
        <v>36</v>
      </c>
      <c r="C20" s="22" t="s">
        <v>37</v>
      </c>
      <c r="D20" s="14">
        <f>121.44</f>
        <v>121.44</v>
      </c>
      <c r="E20" s="31" t="s">
        <v>7</v>
      </c>
      <c r="F20" s="31" t="s">
        <v>28</v>
      </c>
    </row>
    <row r="21" spans="1:6" ht="30.75" customHeight="1" x14ac:dyDescent="0.3">
      <c r="A21" s="16" t="s">
        <v>9</v>
      </c>
      <c r="B21" s="3"/>
      <c r="C21" s="3"/>
      <c r="D21" s="26"/>
      <c r="E21" s="4"/>
      <c r="F21" s="3"/>
    </row>
    <row r="22" spans="1:6" ht="33" customHeight="1" x14ac:dyDescent="0.3">
      <c r="A22" s="3"/>
      <c r="B22" s="4"/>
      <c r="C22" s="3"/>
      <c r="D22" s="26"/>
      <c r="E22" s="3"/>
      <c r="F22" s="3"/>
    </row>
    <row r="23" spans="1:6" ht="18.75" x14ac:dyDescent="0.3">
      <c r="A23" s="3"/>
      <c r="B23" s="3"/>
      <c r="C23" s="3"/>
      <c r="D23" s="26"/>
      <c r="E23" s="3"/>
      <c r="F23" s="3"/>
    </row>
    <row r="24" spans="1:6" ht="18.75" x14ac:dyDescent="0.3">
      <c r="A24" s="3"/>
      <c r="B24" s="3"/>
      <c r="C24" s="3"/>
      <c r="D24" s="27"/>
      <c r="E24" s="3"/>
      <c r="F24" s="3" t="s">
        <v>10</v>
      </c>
    </row>
    <row r="25" spans="1:6" ht="18.75" x14ac:dyDescent="0.3">
      <c r="A25" s="3"/>
      <c r="B25" s="6"/>
      <c r="C25" s="3"/>
      <c r="D25" s="26"/>
      <c r="E25" s="3"/>
      <c r="F25" s="3"/>
    </row>
    <row r="26" spans="1:6" ht="18.75" x14ac:dyDescent="0.3">
      <c r="A26" s="3"/>
      <c r="B26" s="5"/>
      <c r="C26" s="5"/>
      <c r="D26" s="26"/>
      <c r="E26" s="3"/>
      <c r="F26" s="3"/>
    </row>
    <row r="27" spans="1:6" ht="18.75" x14ac:dyDescent="0.3">
      <c r="A27" s="3"/>
      <c r="B27" s="6"/>
      <c r="C27" s="3"/>
      <c r="D27" s="26"/>
      <c r="E27" s="3"/>
      <c r="F27" s="7" t="s">
        <v>11</v>
      </c>
    </row>
    <row r="28" spans="1:6" ht="18.75" x14ac:dyDescent="0.3">
      <c r="A28" s="3"/>
      <c r="B28" s="3"/>
      <c r="C28" s="3"/>
      <c r="D28" s="26"/>
      <c r="E28" s="3"/>
      <c r="F28" s="3" t="s">
        <v>12</v>
      </c>
    </row>
  </sheetData>
  <mergeCells count="3">
    <mergeCell ref="B4:D4"/>
    <mergeCell ref="A5:F5"/>
    <mergeCell ref="B3:G3"/>
  </mergeCells>
  <hyperlinks>
    <hyperlink ref="B16" r:id="rId1" display="https://provjera.hr/tvrtka/pucko-otvoreno-uciliste-imotski" xr:uid="{2198657D-7FAA-46E6-9D3F-2B3C8E877415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3B43C-4536-408F-807B-CB40793FB296}">
  <dimension ref="A5:J18"/>
  <sheetViews>
    <sheetView tabSelected="1" topLeftCell="A4" zoomScale="130" zoomScaleNormal="130" workbookViewId="0">
      <selection activeCell="F14" sqref="F14"/>
    </sheetView>
  </sheetViews>
  <sheetFormatPr defaultRowHeight="15" x14ac:dyDescent="0.25"/>
  <cols>
    <col min="1" max="2" width="25.28515625" customWidth="1"/>
    <col min="3" max="3" width="77" customWidth="1"/>
  </cols>
  <sheetData>
    <row r="5" spans="1:10" ht="15.75" x14ac:dyDescent="0.25">
      <c r="A5" s="40" t="s">
        <v>13</v>
      </c>
      <c r="B5" s="40"/>
      <c r="C5" s="40"/>
      <c r="D5" s="8"/>
    </row>
    <row r="6" spans="1:10" ht="15.75" x14ac:dyDescent="0.25">
      <c r="A6" s="40" t="s">
        <v>15</v>
      </c>
      <c r="B6" s="40"/>
      <c r="C6" s="40"/>
      <c r="D6" s="8"/>
    </row>
    <row r="7" spans="1:10" ht="15.75" x14ac:dyDescent="0.25">
      <c r="A7" s="41" t="s">
        <v>40</v>
      </c>
      <c r="B7" s="42"/>
      <c r="C7" s="42"/>
      <c r="D7" s="8"/>
    </row>
    <row r="8" spans="1:10" ht="15.75" x14ac:dyDescent="0.25">
      <c r="A8" s="9" t="s">
        <v>16</v>
      </c>
      <c r="B8" s="10"/>
      <c r="C8" s="10"/>
      <c r="D8" s="8"/>
    </row>
    <row r="9" spans="1:10" ht="15.75" x14ac:dyDescent="0.25">
      <c r="A9" s="11" t="s">
        <v>17</v>
      </c>
      <c r="B9" s="11" t="s">
        <v>18</v>
      </c>
      <c r="C9" s="11" t="s">
        <v>6</v>
      </c>
      <c r="D9" s="8"/>
    </row>
    <row r="10" spans="1:10" ht="15.75" x14ac:dyDescent="0.25">
      <c r="A10" s="11">
        <v>1</v>
      </c>
      <c r="B10" s="11">
        <v>2</v>
      </c>
      <c r="C10" s="11">
        <v>3</v>
      </c>
      <c r="D10" s="8"/>
    </row>
    <row r="11" spans="1:10" ht="43.5" customHeight="1" x14ac:dyDescent="0.25">
      <c r="A11" s="12" t="s">
        <v>7</v>
      </c>
      <c r="B11" s="35">
        <f>127956.37+10340.35+4354.9</f>
        <v>142651.62</v>
      </c>
      <c r="C11" s="13" t="s">
        <v>19</v>
      </c>
      <c r="D11" s="8"/>
      <c r="H11" s="18"/>
      <c r="I11" s="19"/>
      <c r="J11" s="20"/>
    </row>
    <row r="12" spans="1:10" ht="33.75" customHeight="1" x14ac:dyDescent="0.25">
      <c r="A12" s="12" t="s">
        <v>7</v>
      </c>
      <c r="B12" s="35">
        <v>113.23</v>
      </c>
      <c r="C12" s="13" t="s">
        <v>20</v>
      </c>
      <c r="D12" s="8"/>
    </row>
    <row r="13" spans="1:10" ht="38.25" customHeight="1" x14ac:dyDescent="0.25">
      <c r="A13" s="12" t="s">
        <v>7</v>
      </c>
      <c r="B13" s="35">
        <f>21112.79+1706.14+718.57</f>
        <v>23537.5</v>
      </c>
      <c r="C13" s="13" t="s">
        <v>21</v>
      </c>
      <c r="D13" s="8"/>
      <c r="G13" s="19"/>
      <c r="H13" s="20"/>
      <c r="I13" s="21"/>
      <c r="J13" s="20"/>
    </row>
    <row r="14" spans="1:10" ht="36" customHeight="1" x14ac:dyDescent="0.25">
      <c r="A14" s="12" t="s">
        <v>7</v>
      </c>
      <c r="B14" s="35">
        <v>0</v>
      </c>
      <c r="C14" s="13" t="s">
        <v>22</v>
      </c>
      <c r="D14" s="8"/>
    </row>
    <row r="15" spans="1:10" ht="36" customHeight="1" x14ac:dyDescent="0.25">
      <c r="A15" s="12" t="s">
        <v>7</v>
      </c>
      <c r="B15" s="44">
        <f>90.94+30+1064+1064+15+1064+50.96+48+121.2+30+50.96+48</f>
        <v>3677.06</v>
      </c>
      <c r="C15" s="15" t="s">
        <v>8</v>
      </c>
      <c r="D15" s="8"/>
    </row>
    <row r="16" spans="1:10" ht="33.75" customHeight="1" x14ac:dyDescent="0.25">
      <c r="A16" s="12" t="s">
        <v>7</v>
      </c>
      <c r="B16" s="36">
        <f>2875.34+269.89+105</f>
        <v>3250.23</v>
      </c>
      <c r="C16" s="13" t="s">
        <v>23</v>
      </c>
      <c r="D16" s="8"/>
    </row>
    <row r="17" spans="1:4" ht="15.75" x14ac:dyDescent="0.25">
      <c r="A17" s="8"/>
      <c r="B17" s="8"/>
      <c r="C17" s="8"/>
      <c r="D17" s="8"/>
    </row>
    <row r="18" spans="1:4" ht="15.75" x14ac:dyDescent="0.25">
      <c r="A18" s="8" t="s">
        <v>9</v>
      </c>
      <c r="B18" s="8"/>
      <c r="C18" s="8"/>
      <c r="D18" s="8"/>
    </row>
  </sheetData>
  <mergeCells count="3">
    <mergeCell ref="A5:C5"/>
    <mergeCell ref="A6:C6"/>
    <mergeCell ref="A7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2025-02-20T08:27:41Z</dcterms:created>
  <dcterms:modified xsi:type="dcterms:W3CDTF">2026-08-04T09:10:42Z</dcterms:modified>
</cp:coreProperties>
</file>