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FINANCIJSKI IZVJEŠTAJI\FINANCIJJSKI PLAN 222324\"/>
    </mc:Choice>
  </mc:AlternateContent>
  <xr:revisionPtr revIDLastSave="0" documentId="13_ncr:1_{278E0384-F68E-49C0-A1B3-9D47C13FFF60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SAŽETAK u EUR" sheetId="1" r:id="rId1"/>
    <sheet name=" Račun prihoda i rashoda u EUR" sheetId="3" r:id="rId2"/>
    <sheet name="Rashodi prema funkcijskoj kl " sheetId="5" r:id="rId3"/>
    <sheet name="Račun financiranja" sheetId="6" r:id="rId4"/>
    <sheet name="POSEBNI DIO U EUR" sheetId="7" r:id="rId5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14" i="5" s="1"/>
  <c r="C16" i="5"/>
  <c r="C14" i="5" s="1"/>
  <c r="B16" i="5"/>
  <c r="B14" i="5" s="1"/>
  <c r="G28" i="3"/>
  <c r="H11" i="1"/>
  <c r="H8" i="1"/>
  <c r="G8" i="1"/>
  <c r="G10" i="3"/>
  <c r="F10" i="3"/>
  <c r="G17" i="3"/>
  <c r="F17" i="3"/>
  <c r="F8" i="1"/>
  <c r="E42" i="3"/>
  <c r="E10" i="3"/>
  <c r="E17" i="3"/>
  <c r="G11" i="1"/>
  <c r="F11" i="1"/>
  <c r="G29" i="3"/>
  <c r="G27" i="3" s="1"/>
  <c r="F29" i="3"/>
  <c r="F28" i="3" s="1"/>
  <c r="F27" i="3" s="1"/>
  <c r="E29" i="3"/>
  <c r="E28" i="3" s="1"/>
  <c r="E27" i="3" s="1"/>
  <c r="E18" i="7"/>
  <c r="E17" i="7"/>
  <c r="G7" i="7"/>
  <c r="F7" i="7"/>
  <c r="E7" i="7"/>
  <c r="G20" i="7"/>
  <c r="G18" i="7" s="1"/>
  <c r="G17" i="7" s="1"/>
  <c r="F20" i="7"/>
  <c r="F18" i="7" s="1"/>
  <c r="F17" i="7" s="1"/>
  <c r="E20" i="7"/>
  <c r="G75" i="7" l="1"/>
  <c r="F75" i="7"/>
  <c r="E75" i="7"/>
  <c r="G56" i="7"/>
  <c r="F56" i="7"/>
  <c r="E56" i="7"/>
  <c r="G27" i="7"/>
  <c r="F27" i="7"/>
  <c r="E27" i="7"/>
  <c r="G24" i="7"/>
  <c r="F24" i="7"/>
  <c r="E24" i="7"/>
  <c r="G10" i="7"/>
  <c r="F10" i="7"/>
  <c r="F9" i="7" s="1"/>
  <c r="F8" i="7" s="1"/>
  <c r="E10" i="7"/>
  <c r="E9" i="7" s="1"/>
  <c r="E8" i="7" s="1"/>
  <c r="G9" i="7"/>
  <c r="G8" i="7" s="1"/>
  <c r="G43" i="3" l="1"/>
  <c r="G42" i="3"/>
  <c r="G39" i="3"/>
  <c r="G33" i="3"/>
  <c r="F43" i="3"/>
  <c r="F42" i="3"/>
  <c r="F39" i="3"/>
  <c r="F33" i="3"/>
  <c r="G15" i="3"/>
  <c r="G11" i="3"/>
  <c r="F15" i="3"/>
  <c r="F11" i="3"/>
  <c r="E33" i="3" l="1"/>
  <c r="E39" i="3"/>
  <c r="E43" i="3"/>
  <c r="E15" i="3"/>
  <c r="E11" i="3"/>
</calcChain>
</file>

<file path=xl/sharedStrings.xml><?xml version="1.0" encoding="utf-8"?>
<sst xmlns="http://schemas.openxmlformats.org/spreadsheetml/2006/main" count="219" uniqueCount="122">
  <si>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</si>
  <si>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</si>
  <si>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</si>
  <si>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</si>
  <si>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</si>
  <si>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</si>
  <si>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</si>
  <si>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</si>
  <si>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</si>
  <si>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</si>
  <si>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</si>
  <si>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</si>
  <si>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</si>
  <si>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</si>
  <si>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</si>
  <si>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</si>
  <si>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</si>
  <si>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</si>
  <si>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</si>
  <si>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</si>
  <si>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</si>
  <si>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</si>
  <si>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</si>
  <si>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</si>
  <si>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</si>
  <si>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</si>
  <si>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</si>
  <si>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</si>
  <si>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</si>
  <si>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</si>
  <si>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</si>
  <si>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</si>
  <si>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</si>
  <si>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</si>
  <si>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</si>
  <si>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</si>
  <si>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</si>
  <si>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</si>
  <si>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</si>
  <si>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</si>
  <si>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</si>
  <si>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</si>
  <si>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</si>
  <si>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</si>
  <si>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</si>
  <si>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</si>
  <si>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</si>
  <si>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</si>
  <si>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</si>
  <si>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</si>
  <si>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</si>
  <si>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</si>
  <si>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</si>
  <si>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</si>
  <si>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 Obrazovanje</t>
  </si>
  <si>
    <t>091 Predškolsko i osnovno obrazovanje</t>
  </si>
  <si>
    <t>096 Dodatne usluge u obrazovanju</t>
  </si>
  <si>
    <t>A. RAČUN PRIHODA I RASHODA EUR</t>
  </si>
  <si>
    <t>A) SAŽETAK RAČUNA PRIHODA I RASHODA EUR</t>
  </si>
  <si>
    <t>RASHODI PREMA FUNKCIJSKOJ KLASIFIKACIJI u EUR</t>
  </si>
  <si>
    <t xml:space="preserve">Ostali namjenski prihodi </t>
  </si>
  <si>
    <t>pomoći iz županijskog proračuna</t>
  </si>
  <si>
    <t>Pomoći iz državnog proračuna</t>
  </si>
  <si>
    <t>Pomoći iz županijskog proračuna</t>
  </si>
  <si>
    <t>porezni prihod od decentralizirane funkcije</t>
  </si>
  <si>
    <t>pomoći iz državnog proračuna</t>
  </si>
  <si>
    <t>Ostali prihodi za posebne namjene</t>
  </si>
  <si>
    <t>pomoći od međunarodnih organizacija i tjela EU</t>
  </si>
  <si>
    <t xml:space="preserve">Prihodi od upravnih i administrativnih pristojbi,pristojbi po posebnim propisima i naknada </t>
  </si>
  <si>
    <t>Financijski rashodi</t>
  </si>
  <si>
    <t>PROGRAM M033200</t>
  </si>
  <si>
    <t>DECENTRALIZIRANE FUN.-MINIMALNI FIN.STANDARD</t>
  </si>
  <si>
    <t>Aktivnost M033200A320001</t>
  </si>
  <si>
    <t>REDOVNA PROGRAMSKA DJELATNOST OSNOVNIH ŠKOLA</t>
  </si>
  <si>
    <t>Izvor financiranja 1.2.1.</t>
  </si>
  <si>
    <t>POREZNI PRIHODI ZA DECENTRALIZIRANE FUNKCIJE</t>
  </si>
  <si>
    <t>Aktivnost M033200A320003</t>
  </si>
  <si>
    <t>KAPITALNA ULAGANJA U OPREMU- DECENTAR.SREDSTVA/200€ po razrednom odjelu</t>
  </si>
  <si>
    <t>PROGRAM M033201</t>
  </si>
  <si>
    <t>ŠIRE JAVNE POTREBE-IZNAD MINIMALNOG STANDARDA</t>
  </si>
  <si>
    <t>Aktivnost M033201A320101</t>
  </si>
  <si>
    <t>SUFINANCIR.PRODUŽENOG BORAV.I CJELOD.NASTAVE</t>
  </si>
  <si>
    <t>Izvor financiranja 1.1.1.</t>
  </si>
  <si>
    <t>PRIHODI OD GRADA/PLAN ŠKOLE</t>
  </si>
  <si>
    <t>Izvor financiranja 4.3.1.</t>
  </si>
  <si>
    <t xml:space="preserve">OSTALI NAMJENSKI PRIHODI </t>
  </si>
  <si>
    <t>Aktivnost M033201A320102</t>
  </si>
  <si>
    <t>IZVANNASTAVNE I IZVANŠKOLSKE AKTIVNOSTI</t>
  </si>
  <si>
    <t>PRIHODI ZA POSEBNE NAMJENE-PK</t>
  </si>
  <si>
    <t>Izvor financiranja 5.4.1.</t>
  </si>
  <si>
    <t>POMOĆI IZ ŽUPANIJSKOG PRORAČUNA-PK</t>
  </si>
  <si>
    <t>Aktivnost M033201A320107</t>
  </si>
  <si>
    <t xml:space="preserve">NABAVKA UDŽBENIKA I PRIBORA </t>
  </si>
  <si>
    <t>Izvor financiranja 5.3.1.</t>
  </si>
  <si>
    <t>POMOĆI IZ DRŽAVNOG PRORAČUNA-PK</t>
  </si>
  <si>
    <t>Aktivnost M033201A320109</t>
  </si>
  <si>
    <t>OSIGURANJE UČENIKA OSNOVNIH ŠKOLA</t>
  </si>
  <si>
    <t>PRIHOD ZA POSEBNE NAMJENE-PK</t>
  </si>
  <si>
    <t>Aktivnost M033201A320110</t>
  </si>
  <si>
    <t>DIOKLECIJANOVA ŠKRINJICA</t>
  </si>
  <si>
    <t>PRIHOD OD GRADA</t>
  </si>
  <si>
    <t>Aktivnost M033201A320111</t>
  </si>
  <si>
    <t>PROMETNI ODGOJ I SIGURNOST U PROMETU-POLIGON</t>
  </si>
  <si>
    <t>Aktivnost M033201A320125</t>
  </si>
  <si>
    <t>PROJEKT E-ŠKOLE</t>
  </si>
  <si>
    <t>Aktivnost M033201T320119</t>
  </si>
  <si>
    <t>EU PROJEKTI  KOJE PROVODE OŠ / ERASMU/KA229/</t>
  </si>
  <si>
    <t>Aktivnost M033201T320122</t>
  </si>
  <si>
    <t>"S POMOĆNIKOM MOGU BOLJE V"-EU</t>
  </si>
  <si>
    <t>PRIHOD OD GRADA/PLAN ŠKOLE</t>
  </si>
  <si>
    <t>PROGRAM M033202</t>
  </si>
  <si>
    <t>KAPITALNA ULAGANJA U OŠ - IZNAD STANDARDA</t>
  </si>
  <si>
    <t>Aktivnost M033202T320215</t>
  </si>
  <si>
    <t>NABAVKA ŠKOLSKE LEKTIRE</t>
  </si>
  <si>
    <t xml:space="preserve">PRIHOD OD GRADA-40€ po razrednom odjelu </t>
  </si>
  <si>
    <t>PROGRAM M033203</t>
  </si>
  <si>
    <t>RASHODI ZA ZAPOSLENE U OSNOVNIM ŠKOLAMA</t>
  </si>
  <si>
    <t>Aktivnost M033203A320301</t>
  </si>
  <si>
    <t>RASHODI ZA ZAPOSLENE</t>
  </si>
  <si>
    <t xml:space="preserve">Rashodi za zaposlene </t>
  </si>
  <si>
    <t>Izvor financiranja 5.1.1.</t>
  </si>
  <si>
    <t>POMOĆI OD MEĐUNARODNIH ORGANIZACIJA I TIJELA EU-PK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</si>
</sst>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2" fillId="2" borderId="3" xfId="0" quotePrefix="1" applyFont="1" applyFill="1" applyBorder="1" applyAlignment="1">
      <alignment horizontal="left" vertical="center"/>
    </xf>
    <xf numFmtId="0" fontId="23" fillId="2" borderId="3" xfId="0" quotePrefix="1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3" fontId="6" fillId="2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10" zoomScale="130" zoomScaleNormal="130" workbookViewId="0">
      <selection activeCell="F9" sqref="F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6" t="s">
        <v>49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86" t="s">
        <v>31</v>
      </c>
      <c r="B3" s="86"/>
      <c r="C3" s="86"/>
      <c r="D3" s="86"/>
      <c r="E3" s="86"/>
      <c r="F3" s="86"/>
      <c r="G3" s="86"/>
      <c r="H3" s="86"/>
      <c r="I3" s="88"/>
      <c r="J3" s="88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86" t="s">
        <v>58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0" t="s">
        <v>41</v>
      </c>
    </row>
    <row r="7" spans="1:10" ht="25.5" x14ac:dyDescent="0.25">
      <c r="A7" s="30"/>
      <c r="B7" s="31"/>
      <c r="C7" s="31"/>
      <c r="D7" s="32"/>
      <c r="E7" s="33"/>
      <c r="F7" s="4" t="s">
        <v>44</v>
      </c>
      <c r="G7" s="4" t="s">
        <v>45</v>
      </c>
      <c r="H7" s="4" t="s">
        <v>46</v>
      </c>
    </row>
    <row r="8" spans="1:10" x14ac:dyDescent="0.25">
      <c r="A8" s="89" t="s">
        <v>0</v>
      </c>
      <c r="B8" s="90"/>
      <c r="C8" s="90"/>
      <c r="D8" s="90"/>
      <c r="E8" s="91"/>
      <c r="F8" s="34">
        <f>F9+F10</f>
        <v>1708430</v>
      </c>
      <c r="G8" s="34">
        <f>G9+G10</f>
        <v>1708430</v>
      </c>
      <c r="H8" s="34">
        <f>H9+H10</f>
        <v>1708430</v>
      </c>
    </row>
    <row r="9" spans="1:10" x14ac:dyDescent="0.25">
      <c r="A9" s="92" t="s">
        <v>1</v>
      </c>
      <c r="B9" s="85"/>
      <c r="C9" s="85"/>
      <c r="D9" s="85"/>
      <c r="E9" s="93"/>
      <c r="F9" s="79">
        <v>1708430</v>
      </c>
      <c r="G9" s="79">
        <v>1708430</v>
      </c>
      <c r="H9" s="79">
        <v>1708430</v>
      </c>
    </row>
    <row r="10" spans="1:10" x14ac:dyDescent="0.25">
      <c r="A10" s="94" t="s">
        <v>2</v>
      </c>
      <c r="B10" s="93"/>
      <c r="C10" s="93"/>
      <c r="D10" s="93"/>
      <c r="E10" s="93"/>
      <c r="F10" s="79">
        <v>0</v>
      </c>
      <c r="G10" s="79">
        <v>0</v>
      </c>
      <c r="H10" s="79">
        <v>0</v>
      </c>
    </row>
    <row r="11" spans="1:10" x14ac:dyDescent="0.25">
      <c r="A11" s="41" t="s">
        <v>3</v>
      </c>
      <c r="B11" s="42"/>
      <c r="C11" s="42"/>
      <c r="D11" s="42"/>
      <c r="E11" s="42"/>
      <c r="F11" s="34">
        <f>F12+F13</f>
        <v>1708430</v>
      </c>
      <c r="G11" s="34">
        <f>G12+G13</f>
        <v>1708430</v>
      </c>
      <c r="H11" s="34">
        <f>H12+H13</f>
        <v>1708430</v>
      </c>
    </row>
    <row r="12" spans="1:10" x14ac:dyDescent="0.25">
      <c r="A12" s="84" t="s">
        <v>4</v>
      </c>
      <c r="B12" s="85"/>
      <c r="C12" s="85"/>
      <c r="D12" s="85"/>
      <c r="E12" s="85"/>
      <c r="F12" s="79">
        <v>1670750</v>
      </c>
      <c r="G12" s="79">
        <v>1670750</v>
      </c>
      <c r="H12" s="79">
        <v>1670750</v>
      </c>
    </row>
    <row r="13" spans="1:10" x14ac:dyDescent="0.25">
      <c r="A13" s="98" t="s">
        <v>5</v>
      </c>
      <c r="B13" s="93"/>
      <c r="C13" s="93"/>
      <c r="D13" s="93"/>
      <c r="E13" s="93"/>
      <c r="F13" s="35">
        <v>37680</v>
      </c>
      <c r="G13" s="35">
        <v>37680</v>
      </c>
      <c r="H13" s="35">
        <v>37680</v>
      </c>
    </row>
    <row r="14" spans="1:10" x14ac:dyDescent="0.25">
      <c r="A14" s="97" t="s">
        <v>6</v>
      </c>
      <c r="B14" s="90"/>
      <c r="C14" s="90"/>
      <c r="D14" s="90"/>
      <c r="E14" s="90"/>
      <c r="F14" s="36">
        <v>0</v>
      </c>
      <c r="G14" s="36">
        <v>0</v>
      </c>
      <c r="H14" s="36">
        <v>0</v>
      </c>
    </row>
    <row r="15" spans="1:10" ht="18" x14ac:dyDescent="0.25">
      <c r="A15" s="5"/>
      <c r="B15" s="9"/>
      <c r="C15" s="9"/>
      <c r="D15" s="9"/>
      <c r="E15" s="9"/>
      <c r="F15" s="80"/>
      <c r="G15" s="80"/>
      <c r="H15" s="81"/>
      <c r="I15" s="3"/>
      <c r="J15" s="3"/>
    </row>
    <row r="16" spans="1:10" ht="18" customHeight="1" x14ac:dyDescent="0.25">
      <c r="A16" s="86" t="s">
        <v>39</v>
      </c>
      <c r="B16" s="87"/>
      <c r="C16" s="87"/>
      <c r="D16" s="87"/>
      <c r="E16" s="87"/>
      <c r="F16" s="87"/>
      <c r="G16" s="87"/>
      <c r="H16" s="87"/>
      <c r="I16" s="87"/>
      <c r="J16" s="87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4" t="s">
        <v>44</v>
      </c>
      <c r="G18" s="4" t="s">
        <v>45</v>
      </c>
      <c r="H18" s="4" t="s">
        <v>46</v>
      </c>
    </row>
    <row r="19" spans="1:10" ht="15.75" customHeight="1" x14ac:dyDescent="0.25">
      <c r="A19" s="92" t="s">
        <v>8</v>
      </c>
      <c r="B19" s="95"/>
      <c r="C19" s="95"/>
      <c r="D19" s="95"/>
      <c r="E19" s="96"/>
      <c r="F19" s="35"/>
      <c r="G19" s="35"/>
      <c r="H19" s="35"/>
    </row>
    <row r="20" spans="1:10" x14ac:dyDescent="0.25">
      <c r="A20" s="92" t="s">
        <v>9</v>
      </c>
      <c r="B20" s="85"/>
      <c r="C20" s="85"/>
      <c r="D20" s="85"/>
      <c r="E20" s="85"/>
      <c r="F20" s="35"/>
      <c r="G20" s="35"/>
      <c r="H20" s="35"/>
    </row>
    <row r="21" spans="1:10" x14ac:dyDescent="0.25">
      <c r="A21" s="97" t="s">
        <v>10</v>
      </c>
      <c r="B21" s="90"/>
      <c r="C21" s="90"/>
      <c r="D21" s="90"/>
      <c r="E21" s="90"/>
      <c r="F21" s="34">
        <v>0</v>
      </c>
      <c r="G21" s="34">
        <v>0</v>
      </c>
      <c r="H21" s="34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86" t="s">
        <v>51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4" t="s">
        <v>44</v>
      </c>
      <c r="G25" s="4" t="s">
        <v>45</v>
      </c>
      <c r="H25" s="4" t="s">
        <v>46</v>
      </c>
    </row>
    <row r="26" spans="1:10" x14ac:dyDescent="0.25">
      <c r="A26" s="101" t="s">
        <v>40</v>
      </c>
      <c r="B26" s="102"/>
      <c r="C26" s="102"/>
      <c r="D26" s="102"/>
      <c r="E26" s="103"/>
      <c r="F26" s="37"/>
      <c r="G26" s="37"/>
      <c r="H26" s="38"/>
    </row>
    <row r="27" spans="1:10" ht="30" customHeight="1" x14ac:dyDescent="0.25">
      <c r="A27" s="104" t="s">
        <v>7</v>
      </c>
      <c r="B27" s="105"/>
      <c r="C27" s="105"/>
      <c r="D27" s="105"/>
      <c r="E27" s="106"/>
      <c r="F27" s="39"/>
      <c r="G27" s="39"/>
      <c r="H27" s="36"/>
    </row>
    <row r="30" spans="1:10" x14ac:dyDescent="0.25">
      <c r="A30" s="84" t="s">
        <v>11</v>
      </c>
      <c r="B30" s="85"/>
      <c r="C30" s="85"/>
      <c r="D30" s="85"/>
      <c r="E30" s="85"/>
      <c r="F30" s="35">
        <v>0</v>
      </c>
      <c r="G30" s="35">
        <v>0</v>
      </c>
      <c r="H30" s="35">
        <v>0</v>
      </c>
      <c r="I30" s="35"/>
      <c r="J30" s="35"/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  <c r="J31" s="20"/>
    </row>
    <row r="32" spans="1:10" ht="29.25" customHeight="1" x14ac:dyDescent="0.25">
      <c r="A32" s="99" t="s">
        <v>52</v>
      </c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8.25" customHeight="1" x14ac:dyDescent="0.25"/>
    <row r="34" spans="1:10" x14ac:dyDescent="0.25">
      <c r="A34" s="99" t="s">
        <v>42</v>
      </c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ht="8.25" customHeight="1" x14ac:dyDescent="0.25"/>
    <row r="36" spans="1:10" ht="29.25" customHeight="1" x14ac:dyDescent="0.25">
      <c r="A36" s="99" t="s">
        <v>43</v>
      </c>
      <c r="B36" s="100"/>
      <c r="C36" s="100"/>
      <c r="D36" s="100"/>
      <c r="E36" s="100"/>
      <c r="F36" s="100"/>
      <c r="G36" s="100"/>
      <c r="H36" s="100"/>
      <c r="I36" s="100"/>
      <c r="J36" s="100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abSelected="1" topLeftCell="A10" zoomScale="120" zoomScaleNormal="120" workbookViewId="0">
      <selection activeCell="H29" sqref="H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" customWidth="1"/>
    <col min="5" max="9" width="25.28515625" customWidth="1"/>
  </cols>
  <sheetData>
    <row r="1" spans="1:9" ht="42" customHeight="1" x14ac:dyDescent="0.25">
      <c r="A1" s="86" t="s">
        <v>49</v>
      </c>
      <c r="B1" s="86"/>
      <c r="C1" s="86"/>
      <c r="D1" s="86"/>
      <c r="E1" s="86"/>
      <c r="F1" s="86"/>
      <c r="G1" s="86"/>
      <c r="H1" s="86"/>
      <c r="I1" s="86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86" t="s">
        <v>31</v>
      </c>
      <c r="B3" s="86"/>
      <c r="C3" s="86"/>
      <c r="D3" s="86"/>
      <c r="E3" s="86"/>
      <c r="F3" s="86"/>
      <c r="G3" s="86"/>
      <c r="H3" s="88"/>
      <c r="I3" s="8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6" t="s">
        <v>57</v>
      </c>
      <c r="B5" s="87"/>
      <c r="C5" s="87"/>
      <c r="D5" s="87"/>
      <c r="E5" s="87"/>
      <c r="F5" s="87"/>
      <c r="G5" s="87"/>
      <c r="H5" s="87"/>
      <c r="I5" s="8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86" t="s">
        <v>1</v>
      </c>
      <c r="B7" s="107"/>
      <c r="C7" s="107"/>
      <c r="D7" s="107"/>
      <c r="E7" s="107"/>
      <c r="F7" s="107"/>
      <c r="G7" s="107"/>
      <c r="H7" s="107"/>
      <c r="I7" s="107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2" t="s">
        <v>44</v>
      </c>
      <c r="F9" s="22" t="s">
        <v>45</v>
      </c>
      <c r="G9" s="22" t="s">
        <v>46</v>
      </c>
    </row>
    <row r="10" spans="1:9" ht="15.75" customHeight="1" x14ac:dyDescent="0.25">
      <c r="A10" s="12">
        <v>6</v>
      </c>
      <c r="B10" s="12"/>
      <c r="C10" s="12"/>
      <c r="D10" s="12" t="s">
        <v>17</v>
      </c>
      <c r="E10" s="51">
        <f>E11+E15+E17</f>
        <v>1708430</v>
      </c>
      <c r="F10" s="51">
        <f>F11+F15+F17</f>
        <v>1708430</v>
      </c>
      <c r="G10" s="51">
        <f>G11+G15+G17</f>
        <v>1708430</v>
      </c>
    </row>
    <row r="11" spans="1:9" ht="38.25" x14ac:dyDescent="0.25">
      <c r="A11" s="12"/>
      <c r="B11" s="17">
        <v>63</v>
      </c>
      <c r="C11" s="17"/>
      <c r="D11" s="17" t="s">
        <v>47</v>
      </c>
      <c r="E11" s="50">
        <f>SUM(E12:E14)</f>
        <v>1436180</v>
      </c>
      <c r="F11" s="50">
        <f>SUM(F12:F14)</f>
        <v>1436180</v>
      </c>
      <c r="G11" s="50">
        <f>SUM(G12:G14)</f>
        <v>1436180</v>
      </c>
    </row>
    <row r="12" spans="1:9" x14ac:dyDescent="0.25">
      <c r="A12" s="13"/>
      <c r="B12" s="13"/>
      <c r="C12" s="14">
        <v>511</v>
      </c>
      <c r="D12" s="62" t="s">
        <v>67</v>
      </c>
      <c r="E12" s="10">
        <v>9210</v>
      </c>
      <c r="F12" s="10">
        <v>9210</v>
      </c>
      <c r="G12" s="10">
        <v>9210</v>
      </c>
    </row>
    <row r="13" spans="1:9" x14ac:dyDescent="0.25">
      <c r="A13" s="13"/>
      <c r="B13" s="13"/>
      <c r="C13" s="14">
        <v>531</v>
      </c>
      <c r="D13" s="62" t="s">
        <v>65</v>
      </c>
      <c r="E13" s="10">
        <v>1426570</v>
      </c>
      <c r="F13" s="10">
        <v>1426570</v>
      </c>
      <c r="G13" s="10">
        <v>1426570</v>
      </c>
    </row>
    <row r="14" spans="1:9" x14ac:dyDescent="0.25">
      <c r="A14" s="13"/>
      <c r="B14" s="13"/>
      <c r="C14" s="14">
        <v>541</v>
      </c>
      <c r="D14" s="62" t="s">
        <v>61</v>
      </c>
      <c r="E14" s="10">
        <v>400</v>
      </c>
      <c r="F14" s="10">
        <v>400</v>
      </c>
      <c r="G14" s="10">
        <v>400</v>
      </c>
    </row>
    <row r="15" spans="1:9" ht="53.25" customHeight="1" x14ac:dyDescent="0.25">
      <c r="A15" s="13"/>
      <c r="B15" s="13">
        <v>65</v>
      </c>
      <c r="C15" s="14"/>
      <c r="D15" s="17" t="s">
        <v>68</v>
      </c>
      <c r="E15" s="50">
        <f>E16</f>
        <v>91415</v>
      </c>
      <c r="F15" s="50">
        <f>F16</f>
        <v>91415</v>
      </c>
      <c r="G15" s="50">
        <f>G16</f>
        <v>91415</v>
      </c>
    </row>
    <row r="16" spans="1:9" x14ac:dyDescent="0.25">
      <c r="A16" s="13"/>
      <c r="B16" s="29"/>
      <c r="C16" s="14">
        <v>43</v>
      </c>
      <c r="D16" s="63" t="s">
        <v>66</v>
      </c>
      <c r="E16" s="10">
        <v>91415</v>
      </c>
      <c r="F16" s="10">
        <v>91415</v>
      </c>
      <c r="G16" s="10">
        <v>91415</v>
      </c>
    </row>
    <row r="17" spans="1:9" ht="38.25" x14ac:dyDescent="0.25">
      <c r="A17" s="13"/>
      <c r="B17" s="13">
        <v>67</v>
      </c>
      <c r="C17" s="14"/>
      <c r="D17" s="17" t="s">
        <v>48</v>
      </c>
      <c r="E17" s="50">
        <f>SUM(E18:E19)</f>
        <v>180835</v>
      </c>
      <c r="F17" s="50">
        <f>SUM(F18:F19)</f>
        <v>180835</v>
      </c>
      <c r="G17" s="50">
        <f>SUM(G18:G19)</f>
        <v>180835</v>
      </c>
    </row>
    <row r="18" spans="1:9" x14ac:dyDescent="0.25">
      <c r="A18" s="13"/>
      <c r="B18" s="13"/>
      <c r="C18" s="14">
        <v>111</v>
      </c>
      <c r="D18" s="60" t="s">
        <v>18</v>
      </c>
      <c r="E18" s="10">
        <v>79870</v>
      </c>
      <c r="F18" s="10">
        <v>79870</v>
      </c>
      <c r="G18" s="10">
        <v>79870</v>
      </c>
    </row>
    <row r="19" spans="1:9" x14ac:dyDescent="0.25">
      <c r="A19" s="13"/>
      <c r="B19" s="13"/>
      <c r="C19" s="14">
        <v>121</v>
      </c>
      <c r="D19" s="62" t="s">
        <v>64</v>
      </c>
      <c r="E19" s="10">
        <v>100965</v>
      </c>
      <c r="F19" s="10">
        <v>100965</v>
      </c>
      <c r="G19" s="10">
        <v>100965</v>
      </c>
    </row>
    <row r="20" spans="1:9" x14ac:dyDescent="0.25">
      <c r="A20" s="15"/>
      <c r="B20" s="16"/>
      <c r="C20" s="16"/>
      <c r="D20" s="27"/>
      <c r="E20" s="50"/>
      <c r="F20" s="50"/>
      <c r="G20" s="50"/>
    </row>
    <row r="21" spans="1:9" x14ac:dyDescent="0.25">
      <c r="A21" s="17"/>
      <c r="B21" s="17"/>
      <c r="C21" s="17"/>
      <c r="D21" s="28"/>
      <c r="E21" s="10"/>
      <c r="F21" s="10"/>
      <c r="G21" s="10"/>
    </row>
    <row r="22" spans="1:9" x14ac:dyDescent="0.25">
      <c r="A22" s="17"/>
      <c r="B22" s="17"/>
      <c r="C22" s="14"/>
      <c r="D22" s="60"/>
      <c r="E22" s="10"/>
      <c r="F22" s="10"/>
      <c r="G22" s="10"/>
    </row>
    <row r="24" spans="1:9" ht="15.75" x14ac:dyDescent="0.25">
      <c r="A24" s="86" t="s">
        <v>19</v>
      </c>
      <c r="B24" s="107"/>
      <c r="C24" s="107"/>
      <c r="D24" s="107"/>
      <c r="E24" s="107"/>
      <c r="F24" s="107"/>
      <c r="G24" s="107"/>
      <c r="H24" s="107"/>
      <c r="I24" s="107"/>
    </row>
    <row r="25" spans="1:9" ht="18" x14ac:dyDescent="0.25">
      <c r="A25" s="5"/>
      <c r="B25" s="5"/>
      <c r="C25" s="5"/>
      <c r="D25" s="5"/>
      <c r="E25" s="5"/>
      <c r="F25" s="5"/>
      <c r="G25" s="5"/>
      <c r="H25" s="6"/>
      <c r="I25" s="6"/>
    </row>
    <row r="26" spans="1:9" ht="25.5" x14ac:dyDescent="0.25">
      <c r="A26" s="22" t="s">
        <v>14</v>
      </c>
      <c r="B26" s="21" t="s">
        <v>15</v>
      </c>
      <c r="C26" s="21" t="s">
        <v>16</v>
      </c>
      <c r="D26" s="21" t="s">
        <v>20</v>
      </c>
      <c r="E26" s="22" t="s">
        <v>44</v>
      </c>
      <c r="F26" s="22" t="s">
        <v>45</v>
      </c>
      <c r="G26" s="22" t="s">
        <v>46</v>
      </c>
    </row>
    <row r="27" spans="1:9" ht="15.75" customHeight="1" x14ac:dyDescent="0.25">
      <c r="A27" s="12">
        <v>3</v>
      </c>
      <c r="B27" s="12"/>
      <c r="C27" s="12"/>
      <c r="D27" s="12" t="s">
        <v>21</v>
      </c>
      <c r="E27" s="51">
        <f>E28+E33+E39</f>
        <v>1670750</v>
      </c>
      <c r="F27" s="51">
        <f>F28+F33+F39</f>
        <v>1670750</v>
      </c>
      <c r="G27" s="51">
        <f>G28+G33+G39</f>
        <v>1670750</v>
      </c>
    </row>
    <row r="28" spans="1:9" ht="25.5" customHeight="1" x14ac:dyDescent="0.25">
      <c r="A28" s="12"/>
      <c r="B28" s="17">
        <v>31</v>
      </c>
      <c r="C28" s="17"/>
      <c r="D28" s="17" t="s">
        <v>22</v>
      </c>
      <c r="E28" s="50">
        <f>SUM(E29:E32)</f>
        <v>1469030</v>
      </c>
      <c r="F28" s="50">
        <f>SUM(F29:F32)</f>
        <v>1469030</v>
      </c>
      <c r="G28" s="50">
        <f>SUM(G29:G32)</f>
        <v>1469030</v>
      </c>
      <c r="H28" s="52"/>
    </row>
    <row r="29" spans="1:9" ht="15.75" customHeight="1" x14ac:dyDescent="0.25">
      <c r="A29" s="46"/>
      <c r="B29" s="17"/>
      <c r="C29" s="14">
        <v>111</v>
      </c>
      <c r="D29" s="62" t="s">
        <v>18</v>
      </c>
      <c r="E29" s="10">
        <f>8070+62770</f>
        <v>70840</v>
      </c>
      <c r="F29" s="10">
        <f>8070+62770</f>
        <v>70840</v>
      </c>
      <c r="G29" s="10">
        <f>8070+62770</f>
        <v>70840</v>
      </c>
    </row>
    <row r="30" spans="1:9" ht="15.75" customHeight="1" x14ac:dyDescent="0.25">
      <c r="A30" s="46"/>
      <c r="B30" s="17"/>
      <c r="C30" s="17">
        <v>431</v>
      </c>
      <c r="D30" s="61" t="s">
        <v>60</v>
      </c>
      <c r="E30" s="10">
        <v>30300</v>
      </c>
      <c r="F30" s="10">
        <v>30300</v>
      </c>
      <c r="G30" s="10">
        <v>30300</v>
      </c>
    </row>
    <row r="31" spans="1:9" x14ac:dyDescent="0.25">
      <c r="A31" s="13"/>
      <c r="B31" s="13"/>
      <c r="C31" s="14">
        <v>531</v>
      </c>
      <c r="D31" s="62" t="s">
        <v>62</v>
      </c>
      <c r="E31" s="10">
        <v>1367490</v>
      </c>
      <c r="F31" s="10">
        <v>1367490</v>
      </c>
      <c r="G31" s="10">
        <v>1367490</v>
      </c>
    </row>
    <row r="32" spans="1:9" x14ac:dyDescent="0.25">
      <c r="A32" s="13"/>
      <c r="B32" s="13"/>
      <c r="C32" s="14">
        <v>541</v>
      </c>
      <c r="D32" s="62" t="s">
        <v>63</v>
      </c>
      <c r="E32" s="10">
        <v>400</v>
      </c>
      <c r="F32" s="10">
        <v>400</v>
      </c>
      <c r="G32" s="10">
        <v>400</v>
      </c>
      <c r="H32" s="52"/>
    </row>
    <row r="33" spans="1:9" ht="22.5" customHeight="1" x14ac:dyDescent="0.25">
      <c r="A33" s="13"/>
      <c r="B33" s="13">
        <v>32</v>
      </c>
      <c r="C33" s="14"/>
      <c r="D33" s="13" t="s">
        <v>34</v>
      </c>
      <c r="E33" s="50">
        <f>SUM(E34:E38)</f>
        <v>200645</v>
      </c>
      <c r="F33" s="50">
        <f>SUM(F34:F38)</f>
        <v>200645</v>
      </c>
      <c r="G33" s="50">
        <f>SUM(G34:G38)</f>
        <v>200645</v>
      </c>
      <c r="I33" s="52"/>
    </row>
    <row r="34" spans="1:9" x14ac:dyDescent="0.25">
      <c r="A34" s="13"/>
      <c r="B34" s="13"/>
      <c r="C34" s="14">
        <v>111</v>
      </c>
      <c r="D34" s="62" t="s">
        <v>18</v>
      </c>
      <c r="E34" s="10">
        <v>7950</v>
      </c>
      <c r="F34" s="10">
        <v>7950</v>
      </c>
      <c r="G34" s="10">
        <v>7950</v>
      </c>
      <c r="I34" s="52"/>
    </row>
    <row r="35" spans="1:9" x14ac:dyDescent="0.25">
      <c r="A35" s="13"/>
      <c r="B35" s="13"/>
      <c r="C35" s="14">
        <v>121</v>
      </c>
      <c r="D35" s="62" t="s">
        <v>64</v>
      </c>
      <c r="E35" s="10">
        <v>94950</v>
      </c>
      <c r="F35" s="10">
        <v>94950</v>
      </c>
      <c r="G35" s="10">
        <v>94950</v>
      </c>
      <c r="H35" s="52"/>
    </row>
    <row r="36" spans="1:9" x14ac:dyDescent="0.25">
      <c r="A36" s="13"/>
      <c r="B36" s="13"/>
      <c r="C36" s="14">
        <v>431</v>
      </c>
      <c r="D36" s="61" t="s">
        <v>60</v>
      </c>
      <c r="E36" s="10">
        <v>61115</v>
      </c>
      <c r="F36" s="10">
        <v>61115</v>
      </c>
      <c r="G36" s="10">
        <v>61115</v>
      </c>
      <c r="H36" s="52"/>
    </row>
    <row r="37" spans="1:9" x14ac:dyDescent="0.25">
      <c r="A37" s="13"/>
      <c r="B37" s="13"/>
      <c r="C37" s="14">
        <v>511</v>
      </c>
      <c r="D37" s="62" t="s">
        <v>67</v>
      </c>
      <c r="E37" s="10">
        <v>8750</v>
      </c>
      <c r="F37" s="10">
        <v>8750</v>
      </c>
      <c r="G37" s="10">
        <v>8750</v>
      </c>
    </row>
    <row r="38" spans="1:9" x14ac:dyDescent="0.25">
      <c r="A38" s="13"/>
      <c r="B38" s="13"/>
      <c r="C38" s="14">
        <v>531</v>
      </c>
      <c r="D38" s="62" t="s">
        <v>65</v>
      </c>
      <c r="E38" s="10">
        <v>27880</v>
      </c>
      <c r="F38" s="10">
        <v>27880</v>
      </c>
      <c r="G38" s="10">
        <v>27880</v>
      </c>
    </row>
    <row r="39" spans="1:9" ht="23.25" customHeight="1" x14ac:dyDescent="0.25">
      <c r="A39" s="13"/>
      <c r="B39" s="13">
        <v>34</v>
      </c>
      <c r="C39" s="14"/>
      <c r="D39" s="13" t="s">
        <v>69</v>
      </c>
      <c r="E39" s="50">
        <f>SUM(E40:E41)</f>
        <v>1075</v>
      </c>
      <c r="F39" s="50">
        <f>SUM(F40:F41)</f>
        <v>1075</v>
      </c>
      <c r="G39" s="50">
        <f>SUM(G40:G41)</f>
        <v>1075</v>
      </c>
    </row>
    <row r="40" spans="1:9" x14ac:dyDescent="0.25">
      <c r="A40" s="13"/>
      <c r="B40" s="13"/>
      <c r="C40" s="14">
        <v>121</v>
      </c>
      <c r="D40" s="62" t="s">
        <v>64</v>
      </c>
      <c r="E40" s="10">
        <v>615</v>
      </c>
      <c r="F40" s="10">
        <v>615</v>
      </c>
      <c r="G40" s="10">
        <v>615</v>
      </c>
    </row>
    <row r="41" spans="1:9" x14ac:dyDescent="0.25">
      <c r="A41" s="13"/>
      <c r="B41" s="29"/>
      <c r="C41" s="14">
        <v>511</v>
      </c>
      <c r="D41" s="62" t="s">
        <v>67</v>
      </c>
      <c r="E41" s="10">
        <v>460</v>
      </c>
      <c r="F41" s="10">
        <v>460</v>
      </c>
      <c r="G41" s="10">
        <v>460</v>
      </c>
    </row>
    <row r="42" spans="1:9" ht="25.5" x14ac:dyDescent="0.25">
      <c r="A42" s="15">
        <v>4</v>
      </c>
      <c r="B42" s="16"/>
      <c r="C42" s="16"/>
      <c r="D42" s="27" t="s">
        <v>23</v>
      </c>
      <c r="E42" s="51">
        <f>E43</f>
        <v>37680</v>
      </c>
      <c r="F42" s="51">
        <f>F43</f>
        <v>37680</v>
      </c>
      <c r="G42" s="51">
        <f>G43</f>
        <v>37680</v>
      </c>
    </row>
    <row r="43" spans="1:9" ht="38.25" x14ac:dyDescent="0.25">
      <c r="A43" s="17"/>
      <c r="B43" s="17">
        <v>41</v>
      </c>
      <c r="C43" s="17"/>
      <c r="D43" s="28" t="s">
        <v>24</v>
      </c>
      <c r="E43" s="50">
        <f>SUM(E44:E46)</f>
        <v>37680</v>
      </c>
      <c r="F43" s="50">
        <f>SUM(F44:F46)</f>
        <v>37680</v>
      </c>
      <c r="G43" s="50">
        <f>SUM(G44:G46)</f>
        <v>37680</v>
      </c>
    </row>
    <row r="44" spans="1:9" x14ac:dyDescent="0.25">
      <c r="A44" s="17"/>
      <c r="B44" s="17"/>
      <c r="C44" s="17">
        <v>111</v>
      </c>
      <c r="D44" s="62" t="s">
        <v>18</v>
      </c>
      <c r="E44" s="10">
        <v>1080</v>
      </c>
      <c r="F44" s="10">
        <v>1080</v>
      </c>
      <c r="G44" s="10">
        <v>1080</v>
      </c>
    </row>
    <row r="45" spans="1:9" x14ac:dyDescent="0.25">
      <c r="A45" s="17"/>
      <c r="B45" s="17"/>
      <c r="C45" s="17">
        <v>121</v>
      </c>
      <c r="D45" s="62" t="s">
        <v>64</v>
      </c>
      <c r="E45" s="10">
        <v>5400</v>
      </c>
      <c r="F45" s="10">
        <v>5400</v>
      </c>
      <c r="G45" s="10">
        <v>5400</v>
      </c>
    </row>
    <row r="46" spans="1:9" x14ac:dyDescent="0.25">
      <c r="A46" s="17"/>
      <c r="B46" s="17"/>
      <c r="C46" s="14">
        <v>531</v>
      </c>
      <c r="D46" s="62" t="s">
        <v>65</v>
      </c>
      <c r="E46" s="10">
        <v>31200</v>
      </c>
      <c r="F46" s="10">
        <v>31200</v>
      </c>
      <c r="G46" s="10">
        <v>31200</v>
      </c>
    </row>
  </sheetData>
  <mergeCells count="5">
    <mergeCell ref="A7:I7"/>
    <mergeCell ref="A24:I24"/>
    <mergeCell ref="A1:I1"/>
    <mergeCell ref="A3:I3"/>
    <mergeCell ref="A5:I5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0"/>
  <sheetViews>
    <sheetView zoomScale="140" zoomScaleNormal="140" workbookViewId="0">
      <selection activeCell="D16" sqref="D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4" ht="18" customHeight="1" x14ac:dyDescent="0.25"/>
    <row r="2" spans="1:4" ht="13.5" hidden="1" customHeight="1" x14ac:dyDescent="0.25"/>
    <row r="3" spans="1:4" ht="2.25" hidden="1" customHeight="1" x14ac:dyDescent="0.25"/>
    <row r="4" spans="1:4" hidden="1" x14ac:dyDescent="0.25"/>
    <row r="5" spans="1:4" ht="56.25" customHeight="1" x14ac:dyDescent="0.25">
      <c r="A5" s="86" t="s">
        <v>49</v>
      </c>
      <c r="B5" s="86"/>
      <c r="C5" s="86"/>
      <c r="D5" s="86"/>
    </row>
    <row r="6" spans="1:4" ht="18" x14ac:dyDescent="0.25">
      <c r="A6" s="43"/>
      <c r="B6" s="43"/>
      <c r="C6" s="43"/>
      <c r="D6" s="43"/>
    </row>
    <row r="7" spans="1:4" ht="15.75" x14ac:dyDescent="0.25">
      <c r="A7" s="86" t="s">
        <v>31</v>
      </c>
      <c r="B7" s="86"/>
      <c r="C7" s="88"/>
      <c r="D7" s="88"/>
    </row>
    <row r="8" spans="1:4" ht="18" x14ac:dyDescent="0.25">
      <c r="A8" s="43"/>
      <c r="B8" s="43"/>
      <c r="C8" s="44"/>
      <c r="D8" s="44"/>
    </row>
    <row r="9" spans="1:4" ht="15.75" x14ac:dyDescent="0.25">
      <c r="A9" s="86" t="s">
        <v>13</v>
      </c>
      <c r="B9" s="87"/>
      <c r="C9" s="87"/>
      <c r="D9" s="87"/>
    </row>
    <row r="10" spans="1:4" ht="15.75" customHeight="1" x14ac:dyDescent="0.25">
      <c r="A10" s="43"/>
      <c r="B10" s="43"/>
      <c r="C10" s="44"/>
      <c r="D10" s="44"/>
    </row>
    <row r="11" spans="1:4" ht="15.75" customHeight="1" x14ac:dyDescent="0.25">
      <c r="A11" s="86" t="s">
        <v>59</v>
      </c>
      <c r="B11" s="107"/>
      <c r="C11" s="107"/>
      <c r="D11" s="107"/>
    </row>
    <row r="12" spans="1:4" ht="18" x14ac:dyDescent="0.25">
      <c r="A12" s="43"/>
      <c r="B12" s="43"/>
      <c r="C12" s="44"/>
      <c r="D12" s="44"/>
    </row>
    <row r="13" spans="1:4" ht="25.5" x14ac:dyDescent="0.25">
      <c r="A13" s="45" t="s">
        <v>25</v>
      </c>
      <c r="B13" s="45" t="s">
        <v>44</v>
      </c>
      <c r="C13" s="45" t="s">
        <v>45</v>
      </c>
      <c r="D13" s="45" t="s">
        <v>46</v>
      </c>
    </row>
    <row r="14" spans="1:4" x14ac:dyDescent="0.25">
      <c r="A14" s="46" t="s">
        <v>26</v>
      </c>
      <c r="B14" s="53">
        <f>B17+B16</f>
        <v>1708430</v>
      </c>
      <c r="C14" s="53">
        <f>C17+C16</f>
        <v>1708430</v>
      </c>
      <c r="D14" s="53">
        <f>D17+D16</f>
        <v>1708430</v>
      </c>
    </row>
    <row r="15" spans="1:4" x14ac:dyDescent="0.25">
      <c r="A15" s="46" t="s">
        <v>54</v>
      </c>
      <c r="B15" s="47">
        <v>1708430</v>
      </c>
      <c r="C15" s="47">
        <v>1708430</v>
      </c>
      <c r="D15" s="47">
        <v>1708430</v>
      </c>
    </row>
    <row r="16" spans="1:4" x14ac:dyDescent="0.25">
      <c r="A16" s="48" t="s">
        <v>55</v>
      </c>
      <c r="B16" s="47">
        <f>B15-B17</f>
        <v>1617015</v>
      </c>
      <c r="C16" s="47">
        <f>C15-C17</f>
        <v>1617015</v>
      </c>
      <c r="D16" s="47">
        <f>D15-D17</f>
        <v>1613015</v>
      </c>
    </row>
    <row r="17" spans="1:4" x14ac:dyDescent="0.25">
      <c r="A17" s="49" t="s">
        <v>56</v>
      </c>
      <c r="B17" s="47">
        <v>91415</v>
      </c>
      <c r="C17" s="47">
        <v>91415</v>
      </c>
      <c r="D17" s="47">
        <v>95415</v>
      </c>
    </row>
    <row r="20" spans="1:4" x14ac:dyDescent="0.25">
      <c r="B20" s="59"/>
    </row>
  </sheetData>
  <mergeCells count="4">
    <mergeCell ref="A5:D5"/>
    <mergeCell ref="A7:D7"/>
    <mergeCell ref="A9:D9"/>
    <mergeCell ref="A11:D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1"/>
  <sheetViews>
    <sheetView topLeftCell="A13" zoomScale="130" zoomScaleNormal="130" workbookViewId="0">
      <selection activeCell="E18" sqref="E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6" t="s">
        <v>49</v>
      </c>
      <c r="B1" s="86"/>
      <c r="C1" s="86"/>
      <c r="D1" s="86"/>
      <c r="E1" s="86"/>
      <c r="F1" s="86"/>
      <c r="G1" s="86"/>
      <c r="H1" s="86"/>
      <c r="I1" s="86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86" t="s">
        <v>31</v>
      </c>
      <c r="B3" s="86"/>
      <c r="C3" s="86"/>
      <c r="D3" s="86"/>
      <c r="E3" s="86"/>
      <c r="F3" s="86"/>
      <c r="G3" s="86"/>
      <c r="H3" s="88"/>
      <c r="I3" s="8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86" t="s">
        <v>27</v>
      </c>
      <c r="B5" s="87"/>
      <c r="C5" s="87"/>
      <c r="D5" s="87"/>
      <c r="E5" s="87"/>
      <c r="F5" s="87"/>
      <c r="G5" s="87"/>
      <c r="H5" s="87"/>
      <c r="I5" s="87"/>
    </row>
    <row r="6" spans="1:9" x14ac:dyDescent="0.25">
      <c r="A6" s="6"/>
    </row>
    <row r="8" spans="1:9" ht="38.25" customHeight="1" x14ac:dyDescent="0.25"/>
    <row r="9" spans="1:9" ht="38.25" customHeight="1" x14ac:dyDescent="0.25">
      <c r="A9" s="43"/>
      <c r="B9" s="43"/>
      <c r="C9" s="43"/>
      <c r="D9" s="43"/>
      <c r="E9" s="43"/>
      <c r="F9" s="43"/>
      <c r="G9" s="43"/>
    </row>
    <row r="10" spans="1:9" ht="22.5" customHeight="1" x14ac:dyDescent="0.25">
      <c r="A10" s="45" t="s">
        <v>14</v>
      </c>
      <c r="B10" s="21" t="s">
        <v>15</v>
      </c>
      <c r="C10" s="21" t="s">
        <v>16</v>
      </c>
      <c r="D10" s="21" t="s">
        <v>53</v>
      </c>
      <c r="E10" s="45" t="s">
        <v>44</v>
      </c>
      <c r="F10" s="45" t="s">
        <v>45</v>
      </c>
      <c r="G10" s="45" t="s">
        <v>46</v>
      </c>
    </row>
    <row r="11" spans="1:9" ht="25.5" x14ac:dyDescent="0.25">
      <c r="A11" s="46">
        <v>8</v>
      </c>
      <c r="B11" s="46"/>
      <c r="C11" s="46"/>
      <c r="D11" s="46" t="s">
        <v>28</v>
      </c>
      <c r="E11" s="10"/>
      <c r="F11" s="10"/>
      <c r="G11" s="10"/>
    </row>
    <row r="12" spans="1:9" x14ac:dyDescent="0.25">
      <c r="A12" s="46"/>
      <c r="B12" s="17">
        <v>84</v>
      </c>
      <c r="C12" s="17"/>
      <c r="D12" s="17" t="s">
        <v>35</v>
      </c>
      <c r="E12" s="10"/>
      <c r="F12" s="10"/>
      <c r="G12" s="10"/>
    </row>
    <row r="13" spans="1:9" ht="25.5" x14ac:dyDescent="0.25">
      <c r="A13" s="13"/>
      <c r="B13" s="13"/>
      <c r="C13" s="14">
        <v>81</v>
      </c>
      <c r="D13" s="48" t="s">
        <v>36</v>
      </c>
      <c r="E13" s="10"/>
      <c r="F13" s="10"/>
      <c r="G13" s="10"/>
    </row>
    <row r="14" spans="1:9" ht="51" customHeight="1" x14ac:dyDescent="0.25">
      <c r="A14" s="15">
        <v>5</v>
      </c>
      <c r="B14" s="16"/>
      <c r="C14" s="16"/>
      <c r="D14" s="27" t="s">
        <v>29</v>
      </c>
      <c r="E14" s="10"/>
      <c r="F14" s="10"/>
      <c r="G14" s="10"/>
    </row>
    <row r="15" spans="1:9" ht="22.5" customHeight="1" x14ac:dyDescent="0.25">
      <c r="A15" s="17"/>
      <c r="B15" s="17">
        <v>54</v>
      </c>
      <c r="C15" s="17"/>
      <c r="D15" s="28" t="s">
        <v>37</v>
      </c>
      <c r="E15" s="10"/>
      <c r="F15" s="10"/>
      <c r="G15" s="11"/>
    </row>
    <row r="16" spans="1:9" x14ac:dyDescent="0.25">
      <c r="A16" s="17"/>
      <c r="B16" s="17"/>
      <c r="C16" s="14">
        <v>11</v>
      </c>
      <c r="D16" s="14" t="s">
        <v>18</v>
      </c>
      <c r="E16" s="10"/>
      <c r="F16" s="10"/>
      <c r="G16" s="11"/>
    </row>
    <row r="17" spans="1:7" x14ac:dyDescent="0.25">
      <c r="A17" s="17"/>
      <c r="B17" s="17"/>
      <c r="C17" s="14">
        <v>31</v>
      </c>
      <c r="D17" s="14" t="s">
        <v>38</v>
      </c>
      <c r="E17" s="10"/>
      <c r="F17" s="10"/>
      <c r="G17" s="11"/>
    </row>
    <row r="51" ht="22.5" customHeight="1" x14ac:dyDescent="0.25"/>
    <row r="70" ht="32.25" customHeight="1" x14ac:dyDescent="0.25"/>
    <row r="71" ht="30" customHeight="1" x14ac:dyDescent="0.25"/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7"/>
  <sheetViews>
    <sheetView zoomScale="106" zoomScaleNormal="106" workbookViewId="0">
      <selection activeCell="I15" sqref="I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6" t="s">
        <v>49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86" t="s">
        <v>30</v>
      </c>
      <c r="B3" s="87"/>
      <c r="C3" s="87"/>
      <c r="D3" s="87"/>
      <c r="E3" s="87"/>
      <c r="F3" s="87"/>
      <c r="G3" s="87"/>
      <c r="H3" s="87"/>
      <c r="I3" s="8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6" spans="1:9" ht="25.5" x14ac:dyDescent="0.25">
      <c r="A6" s="108" t="s">
        <v>32</v>
      </c>
      <c r="B6" s="109"/>
      <c r="C6" s="110"/>
      <c r="D6" s="21" t="s">
        <v>33</v>
      </c>
      <c r="E6" s="45" t="s">
        <v>44</v>
      </c>
      <c r="F6" s="45" t="s">
        <v>45</v>
      </c>
      <c r="G6" s="45" t="s">
        <v>46</v>
      </c>
    </row>
    <row r="7" spans="1:9" ht="25.5" x14ac:dyDescent="0.25">
      <c r="A7" s="111" t="s">
        <v>70</v>
      </c>
      <c r="B7" s="112"/>
      <c r="C7" s="113"/>
      <c r="D7" s="64" t="s">
        <v>71</v>
      </c>
      <c r="E7" s="65">
        <f>SUM(E8+E13)</f>
        <v>100965</v>
      </c>
      <c r="F7" s="65">
        <f>SUM(F8+F13)</f>
        <v>100965</v>
      </c>
      <c r="G7" s="65">
        <f>SUM(G8+G13)</f>
        <v>100965</v>
      </c>
      <c r="I7" s="59"/>
    </row>
    <row r="8" spans="1:9" ht="38.25" x14ac:dyDescent="0.25">
      <c r="A8" s="114" t="s">
        <v>72</v>
      </c>
      <c r="B8" s="115"/>
      <c r="C8" s="116"/>
      <c r="D8" s="57" t="s">
        <v>73</v>
      </c>
      <c r="E8" s="82">
        <f t="shared" ref="E8:G9" si="0">E9</f>
        <v>95565</v>
      </c>
      <c r="F8" s="82">
        <f t="shared" si="0"/>
        <v>95565</v>
      </c>
      <c r="G8" s="82">
        <f t="shared" si="0"/>
        <v>95565</v>
      </c>
    </row>
    <row r="9" spans="1:9" ht="22.5" x14ac:dyDescent="0.25">
      <c r="A9" s="117" t="s">
        <v>74</v>
      </c>
      <c r="B9" s="118"/>
      <c r="C9" s="119"/>
      <c r="D9" s="66" t="s">
        <v>75</v>
      </c>
      <c r="E9" s="10">
        <f t="shared" si="0"/>
        <v>95565</v>
      </c>
      <c r="F9" s="10">
        <f t="shared" si="0"/>
        <v>95565</v>
      </c>
      <c r="G9" s="10">
        <f t="shared" si="0"/>
        <v>95565</v>
      </c>
    </row>
    <row r="10" spans="1:9" x14ac:dyDescent="0.25">
      <c r="A10" s="120">
        <v>3</v>
      </c>
      <c r="B10" s="121"/>
      <c r="C10" s="122"/>
      <c r="D10" s="56" t="s">
        <v>21</v>
      </c>
      <c r="E10" s="10">
        <f>SUM(E11+E12)</f>
        <v>95565</v>
      </c>
      <c r="F10" s="10">
        <f>SUM(F11+F12)</f>
        <v>95565</v>
      </c>
      <c r="G10" s="10">
        <f>SUM(G11+G12)</f>
        <v>95565</v>
      </c>
    </row>
    <row r="11" spans="1:9" x14ac:dyDescent="0.25">
      <c r="A11" s="123">
        <v>32</v>
      </c>
      <c r="B11" s="124"/>
      <c r="C11" s="125"/>
      <c r="D11" s="56" t="s">
        <v>34</v>
      </c>
      <c r="E11" s="10">
        <v>94950</v>
      </c>
      <c r="F11" s="10">
        <v>94950</v>
      </c>
      <c r="G11" s="10">
        <v>94950</v>
      </c>
    </row>
    <row r="12" spans="1:9" x14ac:dyDescent="0.25">
      <c r="A12" s="123">
        <v>34</v>
      </c>
      <c r="B12" s="124"/>
      <c r="C12" s="125"/>
      <c r="D12" s="56" t="s">
        <v>69</v>
      </c>
      <c r="E12" s="10">
        <v>615</v>
      </c>
      <c r="F12" s="10">
        <v>615</v>
      </c>
      <c r="G12" s="10">
        <v>615</v>
      </c>
    </row>
    <row r="13" spans="1:9" ht="59.25" customHeight="1" x14ac:dyDescent="0.25">
      <c r="A13" s="126" t="s">
        <v>76</v>
      </c>
      <c r="B13" s="127"/>
      <c r="C13" s="128"/>
      <c r="D13" s="57" t="s">
        <v>77</v>
      </c>
      <c r="E13" s="82">
        <v>5400</v>
      </c>
      <c r="F13" s="82">
        <v>5400</v>
      </c>
      <c r="G13" s="82">
        <v>5400</v>
      </c>
    </row>
    <row r="14" spans="1:9" ht="15" customHeight="1" x14ac:dyDescent="0.25">
      <c r="A14" s="117" t="s">
        <v>74</v>
      </c>
      <c r="B14" s="118"/>
      <c r="C14" s="119"/>
      <c r="D14" s="67" t="s">
        <v>75</v>
      </c>
      <c r="E14" s="10">
        <v>5400</v>
      </c>
      <c r="F14" s="10">
        <v>5400</v>
      </c>
      <c r="G14" s="10">
        <v>5400</v>
      </c>
    </row>
    <row r="15" spans="1:9" ht="25.5" x14ac:dyDescent="0.25">
      <c r="A15" s="54">
        <v>4</v>
      </c>
      <c r="B15" s="68"/>
      <c r="C15" s="69"/>
      <c r="D15" s="56" t="s">
        <v>23</v>
      </c>
      <c r="E15" s="10">
        <v>5400</v>
      </c>
      <c r="F15" s="10">
        <v>5400</v>
      </c>
      <c r="G15" s="10">
        <v>5400</v>
      </c>
    </row>
    <row r="16" spans="1:9" ht="25.5" x14ac:dyDescent="0.25">
      <c r="A16" s="70">
        <v>42</v>
      </c>
      <c r="B16" s="71"/>
      <c r="C16" s="72"/>
      <c r="D16" s="56" t="s">
        <v>50</v>
      </c>
      <c r="E16" s="10">
        <v>5400</v>
      </c>
      <c r="F16" s="10">
        <v>5400</v>
      </c>
      <c r="G16" s="10">
        <v>5400</v>
      </c>
    </row>
    <row r="17" spans="1:7" ht="37.5" customHeight="1" x14ac:dyDescent="0.25">
      <c r="A17" s="111" t="s">
        <v>78</v>
      </c>
      <c r="B17" s="112"/>
      <c r="C17" s="113"/>
      <c r="D17" s="64" t="s">
        <v>79</v>
      </c>
      <c r="E17" s="65">
        <f>SUM(E18+E27+E34+E38+E42+E46+E50+E54+E59)</f>
        <v>210415</v>
      </c>
      <c r="F17" s="65">
        <f>SUM(F18+F27+F34+F38+F42+F46+F50+F54+F59)</f>
        <v>210415</v>
      </c>
      <c r="G17" s="65">
        <f>SUM(G18+G27+G34+G38+G42+G46+G50+G54+G59)</f>
        <v>210415</v>
      </c>
    </row>
    <row r="18" spans="1:7" ht="41.25" customHeight="1" x14ac:dyDescent="0.25">
      <c r="A18" s="114" t="s">
        <v>80</v>
      </c>
      <c r="B18" s="115"/>
      <c r="C18" s="116"/>
      <c r="D18" s="57" t="s">
        <v>81</v>
      </c>
      <c r="E18" s="82">
        <f>SUM(E20+E24)</f>
        <v>151070</v>
      </c>
      <c r="F18" s="82">
        <f>SUM(F20+F24)</f>
        <v>151070</v>
      </c>
      <c r="G18" s="82">
        <f>SUM(G20+G24)</f>
        <v>151070</v>
      </c>
    </row>
    <row r="19" spans="1:7" ht="25.5" x14ac:dyDescent="0.25">
      <c r="A19" s="117" t="s">
        <v>82</v>
      </c>
      <c r="B19" s="118"/>
      <c r="C19" s="119"/>
      <c r="D19" s="58" t="s">
        <v>83</v>
      </c>
      <c r="E19" s="10">
        <v>63070</v>
      </c>
      <c r="F19" s="10">
        <v>63070</v>
      </c>
      <c r="G19" s="10">
        <v>63070</v>
      </c>
    </row>
    <row r="20" spans="1:7" x14ac:dyDescent="0.25">
      <c r="A20" s="120">
        <v>3</v>
      </c>
      <c r="B20" s="121"/>
      <c r="C20" s="122"/>
      <c r="D20" s="56" t="s">
        <v>21</v>
      </c>
      <c r="E20" s="10">
        <f>SUM(E21:E22)</f>
        <v>63070</v>
      </c>
      <c r="F20" s="10">
        <f>SUM(F21:F22)</f>
        <v>63070</v>
      </c>
      <c r="G20" s="10">
        <f>SUM(G21:G22)</f>
        <v>63070</v>
      </c>
    </row>
    <row r="21" spans="1:7" x14ac:dyDescent="0.25">
      <c r="A21" s="123">
        <v>31</v>
      </c>
      <c r="B21" s="124"/>
      <c r="C21" s="125"/>
      <c r="D21" s="56" t="s">
        <v>22</v>
      </c>
      <c r="E21" s="10">
        <v>58820</v>
      </c>
      <c r="F21" s="10">
        <v>58820</v>
      </c>
      <c r="G21" s="10">
        <v>58820</v>
      </c>
    </row>
    <row r="22" spans="1:7" x14ac:dyDescent="0.25">
      <c r="A22" s="123">
        <v>32</v>
      </c>
      <c r="B22" s="124"/>
      <c r="C22" s="125"/>
      <c r="D22" s="56" t="s">
        <v>34</v>
      </c>
      <c r="E22" s="10">
        <v>4250</v>
      </c>
      <c r="F22" s="10">
        <v>4250</v>
      </c>
      <c r="G22" s="10">
        <v>4250</v>
      </c>
    </row>
    <row r="23" spans="1:7" x14ac:dyDescent="0.25">
      <c r="A23" s="117" t="s">
        <v>84</v>
      </c>
      <c r="B23" s="118"/>
      <c r="C23" s="119"/>
      <c r="D23" s="66" t="s">
        <v>85</v>
      </c>
      <c r="E23" s="10">
        <v>88000</v>
      </c>
      <c r="F23" s="10">
        <v>88000</v>
      </c>
      <c r="G23" s="10">
        <v>88000</v>
      </c>
    </row>
    <row r="24" spans="1:7" x14ac:dyDescent="0.25">
      <c r="A24" s="120">
        <v>3</v>
      </c>
      <c r="B24" s="121"/>
      <c r="C24" s="122"/>
      <c r="D24" s="56" t="s">
        <v>21</v>
      </c>
      <c r="E24" s="10">
        <f>SUM(E25:E26)</f>
        <v>88000</v>
      </c>
      <c r="F24" s="10">
        <f>SUM(F25:F26)</f>
        <v>88000</v>
      </c>
      <c r="G24" s="10">
        <f>SUM(G25:G26)</f>
        <v>88000</v>
      </c>
    </row>
    <row r="25" spans="1:7" x14ac:dyDescent="0.25">
      <c r="A25" s="123">
        <v>31</v>
      </c>
      <c r="B25" s="124"/>
      <c r="C25" s="125"/>
      <c r="D25" s="56" t="s">
        <v>22</v>
      </c>
      <c r="E25" s="10">
        <v>30300</v>
      </c>
      <c r="F25" s="10">
        <v>30300</v>
      </c>
      <c r="G25" s="10">
        <v>30300</v>
      </c>
    </row>
    <row r="26" spans="1:7" x14ac:dyDescent="0.25">
      <c r="A26" s="123">
        <v>32</v>
      </c>
      <c r="B26" s="124"/>
      <c r="C26" s="125"/>
      <c r="D26" s="56" t="s">
        <v>34</v>
      </c>
      <c r="E26" s="10">
        <v>57700</v>
      </c>
      <c r="F26" s="10">
        <v>57700</v>
      </c>
      <c r="G26" s="10">
        <v>57700</v>
      </c>
    </row>
    <row r="27" spans="1:7" ht="25.5" x14ac:dyDescent="0.25">
      <c r="A27" s="126" t="s">
        <v>86</v>
      </c>
      <c r="B27" s="127"/>
      <c r="C27" s="128"/>
      <c r="D27" s="73" t="s">
        <v>87</v>
      </c>
      <c r="E27" s="82">
        <f>SUM(E28+E31)</f>
        <v>2390</v>
      </c>
      <c r="F27" s="82">
        <f>SUM(F28+F31)</f>
        <v>2390</v>
      </c>
      <c r="G27" s="82">
        <f>SUM(G28+G31)</f>
        <v>2390</v>
      </c>
    </row>
    <row r="28" spans="1:7" x14ac:dyDescent="0.25">
      <c r="A28" s="117" t="s">
        <v>84</v>
      </c>
      <c r="B28" s="118"/>
      <c r="C28" s="119"/>
      <c r="D28" s="67" t="s">
        <v>88</v>
      </c>
      <c r="E28" s="10">
        <v>1990</v>
      </c>
      <c r="F28" s="10">
        <v>1990</v>
      </c>
      <c r="G28" s="10">
        <v>1990</v>
      </c>
    </row>
    <row r="29" spans="1:7" x14ac:dyDescent="0.25">
      <c r="A29" s="120">
        <v>3</v>
      </c>
      <c r="B29" s="121"/>
      <c r="C29" s="122"/>
      <c r="D29" s="56"/>
      <c r="E29" s="10">
        <v>1990</v>
      </c>
      <c r="F29" s="10">
        <v>1990</v>
      </c>
      <c r="G29" s="10">
        <v>1990</v>
      </c>
    </row>
    <row r="30" spans="1:7" x14ac:dyDescent="0.25">
      <c r="A30" s="123">
        <v>32</v>
      </c>
      <c r="B30" s="124"/>
      <c r="C30" s="125"/>
      <c r="D30" s="56" t="s">
        <v>34</v>
      </c>
      <c r="E30" s="10">
        <v>1990</v>
      </c>
      <c r="F30" s="10">
        <v>1990</v>
      </c>
      <c r="G30" s="10">
        <v>1990</v>
      </c>
    </row>
    <row r="31" spans="1:7" ht="25.5" x14ac:dyDescent="0.25">
      <c r="A31" s="117" t="s">
        <v>89</v>
      </c>
      <c r="B31" s="118"/>
      <c r="C31" s="119"/>
      <c r="D31" s="56" t="s">
        <v>90</v>
      </c>
      <c r="E31" s="10">
        <v>400</v>
      </c>
      <c r="F31" s="10">
        <v>400</v>
      </c>
      <c r="G31" s="10">
        <v>400</v>
      </c>
    </row>
    <row r="32" spans="1:7" x14ac:dyDescent="0.25">
      <c r="A32" s="120">
        <v>3</v>
      </c>
      <c r="B32" s="121"/>
      <c r="C32" s="122"/>
      <c r="D32" s="56" t="s">
        <v>21</v>
      </c>
      <c r="E32" s="10">
        <v>400</v>
      </c>
      <c r="F32" s="10">
        <v>400</v>
      </c>
      <c r="G32" s="10">
        <v>400</v>
      </c>
    </row>
    <row r="33" spans="1:7" x14ac:dyDescent="0.25">
      <c r="A33" s="123">
        <v>31</v>
      </c>
      <c r="B33" s="124"/>
      <c r="C33" s="125"/>
      <c r="D33" s="56" t="s">
        <v>22</v>
      </c>
      <c r="E33" s="10">
        <v>400</v>
      </c>
      <c r="F33" s="10">
        <v>400</v>
      </c>
      <c r="G33" s="10">
        <v>400</v>
      </c>
    </row>
    <row r="34" spans="1:7" ht="25.5" x14ac:dyDescent="0.25">
      <c r="A34" s="126" t="s">
        <v>91</v>
      </c>
      <c r="B34" s="127"/>
      <c r="C34" s="128"/>
      <c r="D34" s="57" t="s">
        <v>92</v>
      </c>
      <c r="E34" s="82">
        <v>30600</v>
      </c>
      <c r="F34" s="82">
        <v>30600</v>
      </c>
      <c r="G34" s="82">
        <v>30600</v>
      </c>
    </row>
    <row r="35" spans="1:7" ht="25.5" x14ac:dyDescent="0.25">
      <c r="A35" s="123" t="s">
        <v>93</v>
      </c>
      <c r="B35" s="124"/>
      <c r="C35" s="125"/>
      <c r="D35" s="56" t="s">
        <v>94</v>
      </c>
      <c r="E35" s="10">
        <v>30600</v>
      </c>
      <c r="F35" s="10">
        <v>30600</v>
      </c>
      <c r="G35" s="10">
        <v>30600</v>
      </c>
    </row>
    <row r="36" spans="1:7" ht="25.5" x14ac:dyDescent="0.25">
      <c r="A36" s="120">
        <v>4</v>
      </c>
      <c r="B36" s="121"/>
      <c r="C36" s="122"/>
      <c r="D36" s="56" t="s">
        <v>23</v>
      </c>
      <c r="E36" s="10">
        <v>30600</v>
      </c>
      <c r="F36" s="10">
        <v>30600</v>
      </c>
      <c r="G36" s="10">
        <v>30600</v>
      </c>
    </row>
    <row r="37" spans="1:7" ht="25.5" x14ac:dyDescent="0.25">
      <c r="A37" s="74"/>
      <c r="B37" s="68">
        <v>42</v>
      </c>
      <c r="C37" s="69"/>
      <c r="D37" s="56" t="s">
        <v>50</v>
      </c>
      <c r="E37" s="10">
        <v>30600</v>
      </c>
      <c r="F37" s="10">
        <v>30600</v>
      </c>
      <c r="G37" s="10">
        <v>30600</v>
      </c>
    </row>
    <row r="38" spans="1:7" ht="25.5" x14ac:dyDescent="0.25">
      <c r="A38" s="126" t="s">
        <v>95</v>
      </c>
      <c r="B38" s="127"/>
      <c r="C38" s="128"/>
      <c r="D38" s="57" t="s">
        <v>96</v>
      </c>
      <c r="E38" s="82">
        <v>1425</v>
      </c>
      <c r="F38" s="82">
        <v>1425</v>
      </c>
      <c r="G38" s="82">
        <v>1425</v>
      </c>
    </row>
    <row r="39" spans="1:7" ht="25.5" x14ac:dyDescent="0.25">
      <c r="A39" s="129" t="s">
        <v>84</v>
      </c>
      <c r="B39" s="130"/>
      <c r="C39" s="131"/>
      <c r="D39" s="56" t="s">
        <v>97</v>
      </c>
      <c r="E39" s="10">
        <v>1425</v>
      </c>
      <c r="F39" s="10">
        <v>1425</v>
      </c>
      <c r="G39" s="10">
        <v>1425</v>
      </c>
    </row>
    <row r="40" spans="1:7" x14ac:dyDescent="0.25">
      <c r="A40" s="120">
        <v>3</v>
      </c>
      <c r="B40" s="121"/>
      <c r="C40" s="122"/>
      <c r="D40" s="56" t="s">
        <v>21</v>
      </c>
      <c r="E40" s="10">
        <v>1425</v>
      </c>
      <c r="F40" s="10">
        <v>1425</v>
      </c>
      <c r="G40" s="10">
        <v>1425</v>
      </c>
    </row>
    <row r="41" spans="1:7" x14ac:dyDescent="0.25">
      <c r="A41" s="74"/>
      <c r="B41" s="68">
        <v>32</v>
      </c>
      <c r="C41" s="69"/>
      <c r="D41" s="56" t="s">
        <v>34</v>
      </c>
      <c r="E41" s="10">
        <v>1425</v>
      </c>
      <c r="F41" s="10">
        <v>1425</v>
      </c>
      <c r="G41" s="10">
        <v>1425</v>
      </c>
    </row>
    <row r="42" spans="1:7" x14ac:dyDescent="0.25">
      <c r="A42" s="126" t="s">
        <v>98</v>
      </c>
      <c r="B42" s="127"/>
      <c r="C42" s="128"/>
      <c r="D42" s="57" t="s">
        <v>99</v>
      </c>
      <c r="E42" s="82">
        <v>320</v>
      </c>
      <c r="F42" s="82">
        <v>320</v>
      </c>
      <c r="G42" s="82">
        <v>320</v>
      </c>
    </row>
    <row r="43" spans="1:7" x14ac:dyDescent="0.25">
      <c r="A43" s="129" t="s">
        <v>82</v>
      </c>
      <c r="B43" s="130"/>
      <c r="C43" s="131"/>
      <c r="D43" s="56" t="s">
        <v>100</v>
      </c>
      <c r="E43" s="10">
        <v>320</v>
      </c>
      <c r="F43" s="10">
        <v>320</v>
      </c>
      <c r="G43" s="10">
        <v>320</v>
      </c>
    </row>
    <row r="44" spans="1:7" x14ac:dyDescent="0.25">
      <c r="A44" s="120">
        <v>3</v>
      </c>
      <c r="B44" s="121"/>
      <c r="C44" s="122"/>
      <c r="D44" s="56" t="s">
        <v>21</v>
      </c>
      <c r="E44" s="10">
        <v>320</v>
      </c>
      <c r="F44" s="10">
        <v>320</v>
      </c>
      <c r="G44" s="10">
        <v>320</v>
      </c>
    </row>
    <row r="45" spans="1:7" x14ac:dyDescent="0.25">
      <c r="A45" s="123">
        <v>32</v>
      </c>
      <c r="B45" s="124"/>
      <c r="C45" s="125"/>
      <c r="D45" s="56" t="s">
        <v>34</v>
      </c>
      <c r="E45" s="10">
        <v>320</v>
      </c>
      <c r="F45" s="10">
        <v>320</v>
      </c>
      <c r="G45" s="10">
        <v>320</v>
      </c>
    </row>
    <row r="46" spans="1:7" ht="38.25" x14ac:dyDescent="0.25">
      <c r="A46" s="126" t="s">
        <v>101</v>
      </c>
      <c r="B46" s="127"/>
      <c r="C46" s="128"/>
      <c r="D46" s="57" t="s">
        <v>102</v>
      </c>
      <c r="E46" s="82">
        <v>1000</v>
      </c>
      <c r="F46" s="82">
        <v>1000</v>
      </c>
      <c r="G46" s="82">
        <v>1000</v>
      </c>
    </row>
    <row r="47" spans="1:7" x14ac:dyDescent="0.25">
      <c r="A47" s="129" t="s">
        <v>82</v>
      </c>
      <c r="B47" s="130"/>
      <c r="C47" s="131"/>
      <c r="D47" s="56" t="s">
        <v>100</v>
      </c>
      <c r="E47" s="10">
        <v>1000</v>
      </c>
      <c r="F47" s="10">
        <v>1000</v>
      </c>
      <c r="G47" s="10">
        <v>1000</v>
      </c>
    </row>
    <row r="48" spans="1:7" x14ac:dyDescent="0.25">
      <c r="A48" s="120">
        <v>3</v>
      </c>
      <c r="B48" s="121"/>
      <c r="C48" s="122"/>
      <c r="D48" s="56" t="s">
        <v>21</v>
      </c>
      <c r="E48" s="10">
        <v>1000</v>
      </c>
      <c r="F48" s="10">
        <v>1000</v>
      </c>
      <c r="G48" s="10">
        <v>1000</v>
      </c>
    </row>
    <row r="49" spans="1:7" x14ac:dyDescent="0.25">
      <c r="A49" s="123">
        <v>32</v>
      </c>
      <c r="B49" s="124"/>
      <c r="C49" s="125"/>
      <c r="D49" s="56" t="s">
        <v>34</v>
      </c>
      <c r="E49" s="10">
        <v>1000</v>
      </c>
      <c r="F49" s="10">
        <v>1000</v>
      </c>
      <c r="G49" s="10">
        <v>1000</v>
      </c>
    </row>
    <row r="50" spans="1:7" x14ac:dyDescent="0.25">
      <c r="A50" s="126" t="s">
        <v>103</v>
      </c>
      <c r="B50" s="127"/>
      <c r="C50" s="128"/>
      <c r="D50" s="57" t="s">
        <v>104</v>
      </c>
      <c r="E50" s="82">
        <v>1400</v>
      </c>
      <c r="F50" s="82">
        <v>1400</v>
      </c>
      <c r="G50" s="82">
        <v>1400</v>
      </c>
    </row>
    <row r="51" spans="1:7" x14ac:dyDescent="0.25">
      <c r="A51" s="129" t="s">
        <v>82</v>
      </c>
      <c r="B51" s="130"/>
      <c r="C51" s="131"/>
      <c r="D51" s="56" t="s">
        <v>100</v>
      </c>
      <c r="E51" s="10">
        <v>1400</v>
      </c>
      <c r="F51" s="10">
        <v>1400</v>
      </c>
      <c r="G51" s="10">
        <v>1400</v>
      </c>
    </row>
    <row r="52" spans="1:7" x14ac:dyDescent="0.25">
      <c r="A52" s="120">
        <v>3</v>
      </c>
      <c r="B52" s="121"/>
      <c r="C52" s="122"/>
      <c r="D52" s="56" t="s">
        <v>21</v>
      </c>
      <c r="E52" s="10">
        <v>1400</v>
      </c>
      <c r="F52" s="10">
        <v>1400</v>
      </c>
      <c r="G52" s="10">
        <v>1400</v>
      </c>
    </row>
    <row r="53" spans="1:7" x14ac:dyDescent="0.25">
      <c r="A53" s="123">
        <v>32</v>
      </c>
      <c r="B53" s="124"/>
      <c r="C53" s="125"/>
      <c r="D53" s="56" t="s">
        <v>34</v>
      </c>
      <c r="E53" s="10">
        <v>1400</v>
      </c>
      <c r="F53" s="10">
        <v>1400</v>
      </c>
      <c r="G53" s="10">
        <v>1400</v>
      </c>
    </row>
    <row r="54" spans="1:7" ht="25.5" x14ac:dyDescent="0.25">
      <c r="A54" s="126" t="s">
        <v>105</v>
      </c>
      <c r="B54" s="127"/>
      <c r="C54" s="128"/>
      <c r="D54" s="57" t="s">
        <v>106</v>
      </c>
      <c r="E54" s="82">
        <v>9210</v>
      </c>
      <c r="F54" s="82">
        <v>9210</v>
      </c>
      <c r="G54" s="82">
        <v>9210</v>
      </c>
    </row>
    <row r="55" spans="1:7" ht="25.5" x14ac:dyDescent="0.25">
      <c r="A55" s="129" t="s">
        <v>120</v>
      </c>
      <c r="B55" s="130"/>
      <c r="C55" s="131"/>
      <c r="D55" s="56" t="s">
        <v>121</v>
      </c>
      <c r="E55" s="10">
        <v>9210</v>
      </c>
      <c r="F55" s="10">
        <v>9210</v>
      </c>
      <c r="G55" s="10">
        <v>9210</v>
      </c>
    </row>
    <row r="56" spans="1:7" x14ac:dyDescent="0.25">
      <c r="A56" s="120">
        <v>3</v>
      </c>
      <c r="B56" s="121"/>
      <c r="C56" s="122"/>
      <c r="D56" s="56" t="s">
        <v>21</v>
      </c>
      <c r="E56" s="10">
        <f>E57+E58</f>
        <v>9210</v>
      </c>
      <c r="F56" s="10">
        <f>F57+F58</f>
        <v>9210</v>
      </c>
      <c r="G56" s="10">
        <f>G57+G58</f>
        <v>9210</v>
      </c>
    </row>
    <row r="57" spans="1:7" x14ac:dyDescent="0.25">
      <c r="A57" s="54"/>
      <c r="B57" s="55">
        <v>32</v>
      </c>
      <c r="C57" s="56"/>
      <c r="D57" s="56" t="s">
        <v>34</v>
      </c>
      <c r="E57" s="10">
        <v>8750</v>
      </c>
      <c r="F57" s="10">
        <v>8750</v>
      </c>
      <c r="G57" s="10">
        <v>8750</v>
      </c>
    </row>
    <row r="58" spans="1:7" x14ac:dyDescent="0.25">
      <c r="A58" s="123">
        <v>34</v>
      </c>
      <c r="B58" s="124"/>
      <c r="C58" s="125"/>
      <c r="D58" s="56" t="s">
        <v>69</v>
      </c>
      <c r="E58" s="10">
        <v>460</v>
      </c>
      <c r="F58" s="10">
        <v>460</v>
      </c>
      <c r="G58" s="10">
        <v>460</v>
      </c>
    </row>
    <row r="59" spans="1:7" ht="25.5" x14ac:dyDescent="0.25">
      <c r="A59" s="126" t="s">
        <v>107</v>
      </c>
      <c r="B59" s="127"/>
      <c r="C59" s="128"/>
      <c r="D59" s="57" t="s">
        <v>108</v>
      </c>
      <c r="E59" s="82">
        <v>13000</v>
      </c>
      <c r="F59" s="82">
        <v>13000</v>
      </c>
      <c r="G59" s="82">
        <v>13000</v>
      </c>
    </row>
    <row r="60" spans="1:7" ht="25.5" x14ac:dyDescent="0.25">
      <c r="A60" s="129" t="s">
        <v>82</v>
      </c>
      <c r="B60" s="130"/>
      <c r="C60" s="131"/>
      <c r="D60" s="56" t="s">
        <v>109</v>
      </c>
      <c r="E60" s="10">
        <v>13000</v>
      </c>
      <c r="F60" s="10">
        <v>13000</v>
      </c>
      <c r="G60" s="10">
        <v>13000</v>
      </c>
    </row>
    <row r="61" spans="1:7" x14ac:dyDescent="0.25">
      <c r="A61" s="120">
        <v>3</v>
      </c>
      <c r="B61" s="121"/>
      <c r="C61" s="122"/>
      <c r="D61" s="56" t="s">
        <v>21</v>
      </c>
      <c r="E61" s="10">
        <v>13000</v>
      </c>
      <c r="F61" s="10">
        <v>13000</v>
      </c>
      <c r="G61" s="10">
        <v>13000</v>
      </c>
    </row>
    <row r="62" spans="1:7" x14ac:dyDescent="0.25">
      <c r="A62" s="123">
        <v>31</v>
      </c>
      <c r="B62" s="124"/>
      <c r="C62" s="125"/>
      <c r="D62" s="56" t="s">
        <v>22</v>
      </c>
      <c r="E62" s="10">
        <v>10620</v>
      </c>
      <c r="F62" s="10">
        <v>10620</v>
      </c>
      <c r="G62" s="10">
        <v>10620</v>
      </c>
    </row>
    <row r="63" spans="1:7" x14ac:dyDescent="0.25">
      <c r="A63" s="123">
        <v>32</v>
      </c>
      <c r="B63" s="124"/>
      <c r="C63" s="125"/>
      <c r="D63" s="56" t="s">
        <v>34</v>
      </c>
      <c r="E63" s="10">
        <v>2380</v>
      </c>
      <c r="F63" s="10">
        <v>2380</v>
      </c>
      <c r="G63" s="10">
        <v>2380</v>
      </c>
    </row>
    <row r="64" spans="1:7" ht="25.5" x14ac:dyDescent="0.25">
      <c r="A64" s="111" t="s">
        <v>110</v>
      </c>
      <c r="B64" s="112"/>
      <c r="C64" s="113"/>
      <c r="D64" s="64" t="s">
        <v>111</v>
      </c>
      <c r="E64" s="83">
        <v>1680</v>
      </c>
      <c r="F64" s="83">
        <v>1680</v>
      </c>
      <c r="G64" s="83">
        <v>1680</v>
      </c>
    </row>
    <row r="65" spans="1:7" x14ac:dyDescent="0.25">
      <c r="A65" s="126" t="s">
        <v>112</v>
      </c>
      <c r="B65" s="127"/>
      <c r="C65" s="128"/>
      <c r="D65" s="57" t="s">
        <v>113</v>
      </c>
      <c r="E65" s="82">
        <v>1680</v>
      </c>
      <c r="F65" s="82">
        <v>1680</v>
      </c>
      <c r="G65" s="82">
        <v>1680</v>
      </c>
    </row>
    <row r="66" spans="1:7" ht="25.5" x14ac:dyDescent="0.25">
      <c r="A66" s="129" t="s">
        <v>82</v>
      </c>
      <c r="B66" s="130"/>
      <c r="C66" s="131"/>
      <c r="D66" s="56" t="s">
        <v>114</v>
      </c>
      <c r="E66" s="10">
        <v>1080</v>
      </c>
      <c r="F66" s="10">
        <v>1080</v>
      </c>
      <c r="G66" s="10">
        <v>1080</v>
      </c>
    </row>
    <row r="67" spans="1:7" ht="25.5" x14ac:dyDescent="0.25">
      <c r="A67" s="120">
        <v>4</v>
      </c>
      <c r="B67" s="121"/>
      <c r="C67" s="122"/>
      <c r="D67" s="56" t="s">
        <v>23</v>
      </c>
      <c r="E67" s="10">
        <v>1080</v>
      </c>
      <c r="F67" s="10">
        <v>1080</v>
      </c>
      <c r="G67" s="10">
        <v>1080</v>
      </c>
    </row>
    <row r="68" spans="1:7" ht="25.5" x14ac:dyDescent="0.25">
      <c r="A68" s="123">
        <v>42</v>
      </c>
      <c r="B68" s="124"/>
      <c r="C68" s="125"/>
      <c r="D68" s="56" t="s">
        <v>50</v>
      </c>
      <c r="E68" s="10">
        <v>1080</v>
      </c>
      <c r="F68" s="10">
        <v>1080</v>
      </c>
      <c r="G68" s="10">
        <v>1080</v>
      </c>
    </row>
    <row r="69" spans="1:7" ht="25.5" x14ac:dyDescent="0.25">
      <c r="A69" s="129" t="s">
        <v>93</v>
      </c>
      <c r="B69" s="130"/>
      <c r="C69" s="131"/>
      <c r="D69" s="56" t="s">
        <v>94</v>
      </c>
      <c r="E69" s="10">
        <v>600</v>
      </c>
      <c r="F69" s="10">
        <v>600</v>
      </c>
      <c r="G69" s="10">
        <v>600</v>
      </c>
    </row>
    <row r="70" spans="1:7" ht="25.5" x14ac:dyDescent="0.25">
      <c r="A70" s="76">
        <v>4</v>
      </c>
      <c r="B70" s="77"/>
      <c r="C70" s="78"/>
      <c r="D70" s="56" t="s">
        <v>23</v>
      </c>
      <c r="E70" s="10">
        <v>600</v>
      </c>
      <c r="F70" s="10">
        <v>600</v>
      </c>
      <c r="G70" s="10">
        <v>600</v>
      </c>
    </row>
    <row r="71" spans="1:7" ht="25.5" x14ac:dyDescent="0.25">
      <c r="A71" s="74"/>
      <c r="B71" s="68">
        <v>42</v>
      </c>
      <c r="C71" s="69"/>
      <c r="D71" s="56" t="s">
        <v>50</v>
      </c>
      <c r="E71" s="10">
        <v>600</v>
      </c>
      <c r="F71" s="10">
        <v>600</v>
      </c>
      <c r="G71" s="10">
        <v>600</v>
      </c>
    </row>
    <row r="72" spans="1:7" ht="25.5" x14ac:dyDescent="0.25">
      <c r="A72" s="111" t="s">
        <v>115</v>
      </c>
      <c r="B72" s="112"/>
      <c r="C72" s="113"/>
      <c r="D72" s="64" t="s">
        <v>116</v>
      </c>
      <c r="E72" s="83">
        <v>1395370</v>
      </c>
      <c r="F72" s="83">
        <v>1395370</v>
      </c>
      <c r="G72" s="83">
        <v>1395370</v>
      </c>
    </row>
    <row r="73" spans="1:7" x14ac:dyDescent="0.25">
      <c r="A73" s="126" t="s">
        <v>117</v>
      </c>
      <c r="B73" s="127"/>
      <c r="C73" s="128"/>
      <c r="D73" s="57" t="s">
        <v>118</v>
      </c>
      <c r="E73" s="82">
        <v>1395370</v>
      </c>
      <c r="F73" s="82">
        <v>1395370</v>
      </c>
      <c r="G73" s="82">
        <v>1395370</v>
      </c>
    </row>
    <row r="74" spans="1:7" ht="25.5" x14ac:dyDescent="0.25">
      <c r="A74" s="129" t="s">
        <v>93</v>
      </c>
      <c r="B74" s="130"/>
      <c r="C74" s="131"/>
      <c r="D74" s="56" t="s">
        <v>94</v>
      </c>
      <c r="E74" s="10">
        <v>1395370</v>
      </c>
      <c r="F74" s="10">
        <v>1395370</v>
      </c>
      <c r="G74" s="10">
        <v>1395370</v>
      </c>
    </row>
    <row r="75" spans="1:7" x14ac:dyDescent="0.25">
      <c r="A75" s="120">
        <v>3</v>
      </c>
      <c r="B75" s="121"/>
      <c r="C75" s="122"/>
      <c r="D75" s="56" t="s">
        <v>21</v>
      </c>
      <c r="E75" s="10">
        <f>E76+E77</f>
        <v>1395370</v>
      </c>
      <c r="F75" s="10">
        <f>F76+F77</f>
        <v>1395370</v>
      </c>
      <c r="G75" s="10">
        <f>G76+G77</f>
        <v>1395370</v>
      </c>
    </row>
    <row r="76" spans="1:7" x14ac:dyDescent="0.25">
      <c r="A76" s="123">
        <v>31</v>
      </c>
      <c r="B76" s="124"/>
      <c r="C76" s="125"/>
      <c r="D76" s="75" t="s">
        <v>119</v>
      </c>
      <c r="E76" s="10">
        <v>1367490</v>
      </c>
      <c r="F76" s="10">
        <v>1367490</v>
      </c>
      <c r="G76" s="10">
        <v>1367490</v>
      </c>
    </row>
    <row r="77" spans="1:7" x14ac:dyDescent="0.25">
      <c r="A77" s="123">
        <v>32</v>
      </c>
      <c r="B77" s="124"/>
      <c r="C77" s="125"/>
      <c r="D77" t="s">
        <v>34</v>
      </c>
      <c r="E77" s="10">
        <v>27880</v>
      </c>
      <c r="F77" s="10">
        <v>27880</v>
      </c>
      <c r="G77" s="10">
        <v>27880</v>
      </c>
    </row>
  </sheetData>
  <mergeCells count="67">
    <mergeCell ref="A76:C76"/>
    <mergeCell ref="A77:C77"/>
    <mergeCell ref="A69:C69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3:C53"/>
    <mergeCell ref="A54:C54"/>
    <mergeCell ref="A55:C55"/>
    <mergeCell ref="A56:C56"/>
    <mergeCell ref="A58:C58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6:C36"/>
    <mergeCell ref="A38:C38"/>
    <mergeCell ref="A39:C39"/>
    <mergeCell ref="A40:C40"/>
    <mergeCell ref="A42:C42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4:C14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:I1"/>
    <mergeCell ref="A3:I3"/>
    <mergeCell ref="A6:C6"/>
    <mergeCell ref="A7:C7"/>
    <mergeCell ref="A8:C8"/>
  </mergeCells>
  <pageMargins left="0.7" right="0.7" top="0.75" bottom="0.75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41A93-D329-4092-B675-E0701BF2FFF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u EUR</vt:lpstr>
      <vt:lpstr> Račun prihoda i rashoda u EUR</vt:lpstr>
      <vt:lpstr>Rashodi prema funkcijskoj kl </vt:lpstr>
      <vt:lpstr>Račun financiranja</vt:lpstr>
      <vt:lpstr>POSEBNI DIO U 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2022-12-19T11:57:45Z</cp:lastPrinted>
  <dcterms:created xsi:type="dcterms:W3CDTF">2022-08-12T12:51:27Z</dcterms:created>
  <dcterms:modified xsi:type="dcterms:W3CDTF">2022-12-19T12:03:17Z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